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35"/>
  </bookViews>
  <sheets>
    <sheet name="Форма (по закону о бюджете)" sheetId="2" r:id="rId1"/>
    <sheet name="Форма 4" sheetId="3" r:id="rId2"/>
    <sheet name="Форма 5 показатели" sheetId="4" r:id="rId3"/>
    <sheet name="Форма 5а МО " sheetId="5" r:id="rId4"/>
  </sheets>
  <definedNames>
    <definedName name="_GoBack" localSheetId="0">'Форма (по закону о бюджете)'!#REF!</definedName>
    <definedName name="_GoBack" localSheetId="3">'Форма 5а МО '!#REF!</definedName>
    <definedName name="_xlnm._FilterDatabase" localSheetId="0" hidden="1">'Форма (по закону о бюджете)'!$A$9:$P$49</definedName>
    <definedName name="_xlnm._FilterDatabase" localSheetId="2" hidden="1">'Форма 5 показатели'!$A$13:$J$53</definedName>
    <definedName name="_xlnm.Print_Titles" localSheetId="0">'Форма (по закону о бюджете)'!$8:$9</definedName>
    <definedName name="_xlnm.Print_Titles" localSheetId="1">'Форма 4'!$12:$13</definedName>
    <definedName name="_xlnm.Print_Titles" localSheetId="2">'Форма 5 показатели'!$9:$12</definedName>
    <definedName name="_xlnm.Print_Area" localSheetId="1">'Форма 4'!$A$1:$N$14</definedName>
    <definedName name="_xlnm.Print_Area" localSheetId="2">'Форма 5 показатели'!$A$1:$J$55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15" i="4"/>
  <c r="I21" i="4"/>
  <c r="I47" i="4"/>
  <c r="I49" i="4"/>
  <c r="I50" i="4"/>
  <c r="I51" i="4"/>
  <c r="P31" i="2" l="1"/>
  <c r="P30" i="2"/>
  <c r="O31" i="2"/>
  <c r="O30" i="2"/>
  <c r="P29" i="2"/>
  <c r="O29" i="2"/>
  <c r="N27" i="2"/>
  <c r="M27" i="2"/>
  <c r="L27" i="2"/>
  <c r="O49" i="2" l="1"/>
  <c r="L42" i="2"/>
  <c r="L41" i="2"/>
  <c r="L40" i="2"/>
  <c r="L39" i="2" s="1"/>
  <c r="N28" i="2"/>
  <c r="L28" i="2"/>
  <c r="L11" i="2" l="1"/>
  <c r="L10" i="2" s="1"/>
  <c r="M42" i="2" l="1"/>
  <c r="M28" i="2"/>
  <c r="O12" i="2"/>
  <c r="P28" i="2" l="1"/>
  <c r="P27" i="2"/>
  <c r="O28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32" i="2"/>
  <c r="P33" i="2"/>
  <c r="P34" i="2"/>
  <c r="P35" i="2"/>
  <c r="P36" i="2"/>
  <c r="P37" i="2"/>
  <c r="P38" i="2"/>
  <c r="P44" i="2"/>
  <c r="P45" i="2"/>
  <c r="P46" i="2"/>
  <c r="P47" i="2"/>
  <c r="P48" i="2"/>
  <c r="P49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32" i="2"/>
  <c r="O33" i="2"/>
  <c r="O34" i="2"/>
  <c r="O35" i="2"/>
  <c r="O36" i="2"/>
  <c r="O37" i="2"/>
  <c r="O38" i="2"/>
  <c r="O44" i="2"/>
  <c r="O45" i="2"/>
  <c r="O46" i="2"/>
  <c r="O47" i="2"/>
  <c r="O48" i="2"/>
  <c r="N42" i="2"/>
  <c r="P42" i="2" s="1"/>
  <c r="M41" i="2"/>
  <c r="N41" i="2"/>
  <c r="N40" i="2" s="1"/>
  <c r="N39" i="2" s="1"/>
  <c r="P41" i="2" l="1"/>
  <c r="M40" i="2"/>
  <c r="M39" i="2" s="1"/>
  <c r="O40" i="2"/>
  <c r="O42" i="2"/>
  <c r="O41" i="2"/>
  <c r="N11" i="2"/>
  <c r="P11" i="2" s="1"/>
  <c r="M11" i="2"/>
  <c r="M10" i="2" s="1"/>
  <c r="O27" i="2"/>
  <c r="N10" i="2" l="1"/>
  <c r="P39" i="2"/>
  <c r="O39" i="2"/>
  <c r="O11" i="2"/>
  <c r="P40" i="2"/>
  <c r="P10" i="2" l="1"/>
  <c r="O10" i="2"/>
</calcChain>
</file>

<file path=xl/sharedStrings.xml><?xml version="1.0" encoding="utf-8"?>
<sst xmlns="http://schemas.openxmlformats.org/spreadsheetml/2006/main" count="466" uniqueCount="236">
  <si>
    <t>Код аналитической программной классификации</t>
  </si>
  <si>
    <t>Код бюджетной классификации</t>
  </si>
  <si>
    <t>ГП</t>
  </si>
  <si>
    <t>Пп</t>
  </si>
  <si>
    <t>ОМ</t>
  </si>
  <si>
    <t>М</t>
  </si>
  <si>
    <t>Рз</t>
  </si>
  <si>
    <t>Пр</t>
  </si>
  <si>
    <t>ЦС</t>
  </si>
  <si>
    <t>ВР</t>
  </si>
  <si>
    <t>Форма 1</t>
  </si>
  <si>
    <t xml:space="preserve">           Отчет об использовании бюджетных ассигнований бюджета</t>
  </si>
  <si>
    <t xml:space="preserve">       Удмуртской Республики на реализацию государственной программы</t>
  </si>
  <si>
    <r>
      <t xml:space="preserve">Ответственный исполнитель </t>
    </r>
    <r>
      <rPr>
        <u/>
        <sz val="12"/>
        <rFont val="Times New Roman"/>
        <family val="1"/>
        <charset val="204"/>
      </rPr>
      <t>Министерство социальной политики и труда Удмуртской Республики</t>
    </r>
  </si>
  <si>
    <t>Расходы бюджета Удмуртской Республики, тыс. рублей</t>
  </si>
  <si>
    <t>Кассовые расходы, в %</t>
  </si>
  <si>
    <t>сводная бюджетная роспись, план на 1 января отчетного года</t>
  </si>
  <si>
    <t>к плану на 1 января отчетного года</t>
  </si>
  <si>
    <t>к плану на отчетную дату</t>
  </si>
  <si>
    <t>Кассовое исполнение на отчетную дату, тыс. рублей</t>
  </si>
  <si>
    <r>
      <t xml:space="preserve">по состоянию на </t>
    </r>
    <r>
      <rPr>
        <u/>
        <sz val="12"/>
        <rFont val="Times New Roman"/>
        <family val="1"/>
        <charset val="204"/>
      </rPr>
      <t xml:space="preserve"> 01.07.2023 г.</t>
    </r>
  </si>
  <si>
    <t>Наименование государственной программы, подпрограммы, основного мероприятия, мероприятия</t>
  </si>
  <si>
    <t xml:space="preserve">Ответственный исполнитель, соисполнитель                                          </t>
  </si>
  <si>
    <t>сводная бюджетная роспись, план на отчетную дату</t>
  </si>
  <si>
    <t>Код главы</t>
  </si>
  <si>
    <r>
      <t xml:space="preserve">Наименование государственной программы:  </t>
    </r>
    <r>
      <rPr>
        <u/>
        <sz val="12"/>
        <rFont val="Times New Roman"/>
        <family val="1"/>
        <charset val="204"/>
      </rPr>
      <t xml:space="preserve">«Развитие социально-трудовых отношений и содействие занятости населения Удмуртской Республики» </t>
    </r>
  </si>
  <si>
    <t>Развитие социально-трудовых отношений и содействие занятости населения Удмуртской Республики</t>
  </si>
  <si>
    <t>Всего</t>
  </si>
  <si>
    <t>Минсоцполитики УР</t>
  </si>
  <si>
    <t>Развитие системы социального партнерства в Удмуртской Республике</t>
  </si>
  <si>
    <t>Реализация мероприятий по совершенствованию системы социального партнерства в Удмуртской Республике</t>
  </si>
  <si>
    <t>01</t>
  </si>
  <si>
    <t>Оказание содействия добровольному переселению в Удмуртскую Республику соотечественников, проживающих за рубежом</t>
  </si>
  <si>
    <t>всего</t>
  </si>
  <si>
    <t>02</t>
  </si>
  <si>
    <t>03</t>
  </si>
  <si>
    <t>Реализация мероприятий, предусмотренных подпрограммой по добровольному переселению в Удмуртскую Республику соотечественников</t>
  </si>
  <si>
    <t>Улучшение условий и охраны труда в Удмуртской Республике</t>
  </si>
  <si>
    <t>Проведение организационных мероприятий в области охраны труда, в том числе республиканских совещаний, семинаров, выставок средств безопасности труда</t>
  </si>
  <si>
    <t>Кадровая обеспеченность экономики Удмуртской Республики</t>
  </si>
  <si>
    <t>Развитие трудовых ресурсов и повышение качества рабочей силы</t>
  </si>
  <si>
    <t>04</t>
  </si>
  <si>
    <t>Организация проведения регионального этапа Всероссийского конкурса профессионального мастерства "Лучший по профессии"</t>
  </si>
  <si>
    <t>Активная политика занятости населения и социальная поддержка безработных граждан</t>
  </si>
  <si>
    <t>Мероприятия в области содействия занятости населения</t>
  </si>
  <si>
    <t>Осуществление социальных выплат гражданам, признанным в установленном порядке безработными гражданами</t>
  </si>
  <si>
    <t>06</t>
  </si>
  <si>
    <t>P2</t>
  </si>
  <si>
    <t>Федеральный проект "Содействие занятости"</t>
  </si>
  <si>
    <t>Дополнительные мероприятия в сфере занятости населения, направленные на снижение напряженности на рынке труда Удмуртской Республики</t>
  </si>
  <si>
    <t>327P200000</t>
  </si>
  <si>
    <t>Создание условий для реализации государственной программы</t>
  </si>
  <si>
    <t>07</t>
  </si>
  <si>
    <t>05</t>
  </si>
  <si>
    <t>Осуществление полномочий Удмуртской Республики по реализации государственной политики занятости населения</t>
  </si>
  <si>
    <t>09</t>
  </si>
  <si>
    <t>Проведение ежегодного республиканского конкурса "Семейные трудовые династии"</t>
  </si>
  <si>
    <t>3210107300</t>
  </si>
  <si>
    <t>350</t>
  </si>
  <si>
    <t>Социальное обеспечение участников Государственной программы и членов их семей и оказание им медицинской помощи</t>
  </si>
  <si>
    <t>32203R0860</t>
  </si>
  <si>
    <t>321</t>
  </si>
  <si>
    <t>Предоставление государственной услуги по организации профессионального обучения и дополнительного профессионального образования безработных граждан, включая обучение в другой местности,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деятельность, и женщин в период отпуска по уходу за ребенком до достижения им возраста трех лет</t>
  </si>
  <si>
    <t>3260452900</t>
  </si>
  <si>
    <t>540</t>
  </si>
  <si>
    <t>244, 321</t>
  </si>
  <si>
    <t>111, 119</t>
  </si>
  <si>
    <t>121, 129</t>
  </si>
  <si>
    <t>326P252910</t>
  </si>
  <si>
    <t>244, 870</t>
  </si>
  <si>
    <t>Реализация мероприятий пилотных проектов по повышению эффективности центров занятости населения Удмуртской Республики</t>
  </si>
  <si>
    <t>Р2</t>
  </si>
  <si>
    <t>Региональный проект "Содействие занятости (Удмуртская Республика)"</t>
  </si>
  <si>
    <t>Расходы на реализацию дополнительных мероприятий, направленных на снижение напряженности на рынке труда Удмуртской Республики, по организации общественных работ</t>
  </si>
  <si>
    <t>327P252920</t>
  </si>
  <si>
    <t>327P252980</t>
  </si>
  <si>
    <t>327P253000</t>
  </si>
  <si>
    <t xml:space="preserve">Расходы на организацию профессионального обучения и дополнительного профессионального образования работников предприятий оборонно-промышленного комплекса, а также граждан, обратившихся в органы службы занятости за содействием в поиске подходящей работы и заключивших ученический договор с предприятиями оборонно-промышленного комплекса
</t>
  </si>
  <si>
    <t xml:space="preserve">Расходы на реализацию дополнительных мероприятий, направленных на снижение напряженности на рынке труда Удмуртской Республики, по организации временного трудоустройства
</t>
  </si>
  <si>
    <t>813, 870</t>
  </si>
  <si>
    <t xml:space="preserve">111, 112, 119, 244, 247, 852, 853 </t>
  </si>
  <si>
    <t>08</t>
  </si>
  <si>
    <t xml:space="preserve">Предоставление государственной услуги по организации временного трудоустройства несовершеннолетних граждан в возрасте от 14 до 18 лет в свободное от учебы время
</t>
  </si>
  <si>
    <t>244, 323</t>
  </si>
  <si>
    <t>321, 323</t>
  </si>
  <si>
    <t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</t>
  </si>
  <si>
    <t>32</t>
  </si>
  <si>
    <t>к сводной бюджетной росписи на отчетную дату</t>
  </si>
  <si>
    <t>к сводной бюджетной росписи на 1 января отчетного года</t>
  </si>
  <si>
    <t>кассовое исполнение на отчетную дату</t>
  </si>
  <si>
    <t>сводная бюджетная роспись на отчетную дату</t>
  </si>
  <si>
    <t>факт</t>
  </si>
  <si>
    <t>план</t>
  </si>
  <si>
    <t>Показатель применения меры</t>
  </si>
  <si>
    <t>Наименование меры                                        государственного регулирования</t>
  </si>
  <si>
    <t>Расходы бюджета Удмуртской Республики на оказание государственной услуги (выполнение работы), тыс. рублей</t>
  </si>
  <si>
    <t xml:space="preserve">Значение показателя объема государственной услуги (работы)
</t>
  </si>
  <si>
    <t>Единица измерения объема государственной услуги (работы)</t>
  </si>
  <si>
    <t>Наименование показателя, характеризующего объем государственной услуги (работы)</t>
  </si>
  <si>
    <t>Наименование государственной услуги (работы)</t>
  </si>
  <si>
    <r>
      <t xml:space="preserve">Наименование государственной программы:  </t>
    </r>
    <r>
      <rPr>
        <u/>
        <sz val="12"/>
        <rFont val="Times New Roman"/>
        <family val="1"/>
        <charset val="204"/>
      </rPr>
      <t>«Развитие социально-трудовых отношений и содействие занятости населения Удмуртской Республики»</t>
    </r>
  </si>
  <si>
    <t xml:space="preserve">          по государственной программе</t>
  </si>
  <si>
    <t xml:space="preserve"> государственными учреждениями Удмуртской Республики</t>
  </si>
  <si>
    <t>на оказание государственных услуг, выполнение государственных работ</t>
  </si>
  <si>
    <t>Отчет о выполнении сводных показателей государственных заданий</t>
  </si>
  <si>
    <t>Форма 4</t>
  </si>
  <si>
    <t>Оценивается по итогам отчетного года</t>
  </si>
  <si>
    <t>не менее 90,0</t>
  </si>
  <si>
    <t>%</t>
  </si>
  <si>
    <t>Уровень выполнения значений целевых показателей (индикаторов) государственной программы</t>
  </si>
  <si>
    <t>Подпрограмма "Создание условий для реализации государственной программы"</t>
  </si>
  <si>
    <t>-</t>
  </si>
  <si>
    <t>чел.</t>
  </si>
  <si>
    <t>Численность работников предприятий оборонно-промышленного комплекса, а также граждан, обратившихся в органы службы занятости за содействием в поиске подходящей работы и заключивших ученический договор с предприятиями оборонно-промышленного комплекса, прошедших профессиональное обучение и получивших дополнительное профессиональное образование</t>
  </si>
  <si>
    <t>В соответствии с дополнительным соглашением с Рострудом показатель установлен  600 человек</t>
  </si>
  <si>
    <t>Численность трудоустроенных на общественные работы граждан, зарегистрированных в органах службы занятости в целях поиска подходящей работы, включая безработных граждан</t>
  </si>
  <si>
    <t>В соответствии с дополнительным соглашением с Рострудом показатель установлен  349 человек</t>
  </si>
  <si>
    <t>Численность трудоустроенных на временные работы граждан из числа работников организаций, находящихся под риском увольнения</t>
  </si>
  <si>
    <t>Подпрограмма "Дополнительные мероприятия в сфере занятости населения, направленные на снижение напряженности на рынке труда Удмуртской Республики"</t>
  </si>
  <si>
    <t>ед.</t>
  </si>
  <si>
    <t>Количество центров занятости населения в Удмуртской Республике, в которых реализуются или реализованы проекты по модернизации</t>
  </si>
  <si>
    <t>Фактическая доля граждан, признанных безработными, в численности безработных граждан, окончивших профессиональное обучение и получивших дополнительное профессиональное образование, включая обучение в другой местности, ниже прогнозной</t>
  </si>
  <si>
    <t>-1 п.п.</t>
  </si>
  <si>
    <t>Доля граждан, признанных безработными, в численности безработных граждан, окончивших профессиональное обучение и получивших дополнительное профессиональное образование, включая обучение в другой местности</t>
  </si>
  <si>
    <t>Фактическая доля безработных граждан, ищущих работу 12 и более месяцев, в общей численности безработных граждан, зарегистрированных в органах службы занятости, ниже прогнозной</t>
  </si>
  <si>
    <t>-2,2 п.п.</t>
  </si>
  <si>
    <t>Доля безработных граждан, ищущих работу 12 и более месяцев, в общей численности безработных граждан, зарегистрированных в органах службы занятости</t>
  </si>
  <si>
    <t>Целевой показатель рассчитан на конец отчетного периода (на  конец 2023 года)</t>
  </si>
  <si>
    <t>-5,4 п.п.</t>
  </si>
  <si>
    <t>Доля трудоустроенных граждан в общей численности граждан, обратившихся за содействием в органы службы занятости с целью поиска подходящей работы</t>
  </si>
  <si>
    <t>Подпрограмма "Активная политика занятости населения и социальная поддержка безработных граждан"</t>
  </si>
  <si>
    <t>Увеличение количества предприятий, организаций, участвующих в формировании прогноза потребности в квалифицированных кадрах</t>
  </si>
  <si>
    <t>+1,7 п.п.</t>
  </si>
  <si>
    <t>Доля предприятий, организаций в Удмуртской Республике, участвующих в формировании прогноза потребности в квалифицированных кадрах, от общего количества предприятий, организаций в Удмуртской Республике</t>
  </si>
  <si>
    <t>Подпрограмма "Кадровая обеспеченность экономики Удмуртской Республики"</t>
  </si>
  <si>
    <t>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</t>
  </si>
  <si>
    <t>Удельный вес работников, занятых на работах с вредными и (или) опасными условиями труда, от общей численности работников (рассчитывается на основе данных ГУ - РО ФСС РФ по УР, с 2020 года - по данным ФГИС СОУТ)</t>
  </si>
  <si>
    <t>Численность работников, занятых на работах с вредными и (или) опасными условиями труда (по данным ГУ - РО ФСС РФ по УР, с 2020 года - по данным ФГИС СОУТ)</t>
  </si>
  <si>
    <t>Удельный вес рабочих мест, на которых проведена специальная оценка условий труда, в общем количестве рабочих мест (рассчитывается на основе данных ГУ - РО ФСС РФ по УР, с 2018 года - по данным ФГИС СОУТ)</t>
  </si>
  <si>
    <t>Количество рабочих мест, на которых проведена специальная оценка условий труда (по данным ГУ - РО ФСС РФ по УР, с 2018 года - по данным ФГИС СОУТ)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</si>
  <si>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(по данным Управления Роспотребнадзора по Удмуртской Республике)</t>
  </si>
  <si>
    <t>дней</t>
  </si>
  <si>
    <t>Количество дней временной нетрудоспособности в связи с несчастным случаем на производстве в расчете на 1 пострадавшего (по данным ГУ - РО ФСС РФ по УР)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</si>
  <si>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</t>
  </si>
  <si>
    <t>Показатели рассчитываются Росстатом по окончанию отчетного периода, отчетным периодом определен год. Соотвественно, в настоящий момент информация о значениях целевых показателей отсутсвует. Достижение планового значения показателя на 2023 год ожидается по итогам отчетного года</t>
  </si>
  <si>
    <t>Численность пострадавших в результате несчастных случаев на производстве со смертельным исходом</t>
  </si>
  <si>
    <t>Подпрограмма "Улучшение условий и охраны труда в Удмуртской Республике"</t>
  </si>
  <si>
    <t>Показатель рассчитывается Росстатом по итогам года. Предварительные данные по показателю за 2023 год будут представлены Росстатом в апреле 2024 года.</t>
  </si>
  <si>
    <t>Доля населения с денежными доходами ниже границы бедности в общей численности населения Удмуртской Республики</t>
  </si>
  <si>
    <t xml:space="preserve">Фактическое значение на конец отчетного периода - за период январь-апрель 2023 года. </t>
  </si>
  <si>
    <t>+7,6 п.п.</t>
  </si>
  <si>
    <t>Реальная среднемесячная заработная плата</t>
  </si>
  <si>
    <t>0 п.п.</t>
  </si>
  <si>
    <t>менее 5</t>
  </si>
  <si>
    <t>Доля учреждений,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</t>
  </si>
  <si>
    <t>Доля работников учреждений, с которыми заключены эффективные контракты</t>
  </si>
  <si>
    <t>Подпрограмма "Развитие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Республики"</t>
  </si>
  <si>
    <t>Доля участников Государственной программы и членов их семей, получивших гарантированное медицинское обслуживание в период адаптации, от общего числа участников Государственной программы и членов их семей</t>
  </si>
  <si>
    <t>Охват участников Государственной программы и членов их семей, принявших участие в различных мероприятиях по социально-культурной адаптации и интеграции соотечественников</t>
  </si>
  <si>
    <t>Охват трудоустройством участников Государственной программы и членов их семей трудоспособного возраста, включая открывших собственный бизнес, от числа прибывших участников Государственной программы на конец отчетного года</t>
  </si>
  <si>
    <t>Доля рассмотренных уполномоченным органом заявлений соотечественников - потенциальных участников Государственной программы, с учетом сроков, предусмотренных подпрограммой, от общего числа поступивших заявлений</t>
  </si>
  <si>
    <t>Заявительный характер участия в региональной подпрограмме.                Значение целевого показателя (индикатора) установлено на конец отчетного года</t>
  </si>
  <si>
    <t>Количество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 (далее - Государственная программа), и членов их семей, прибывших и поставленных на учет Министерством внутренних дел по Удмуртской Республике на территории вселения</t>
  </si>
  <si>
    <t>Подпрограмма "Оказание содействия добровольному переселению в Удмуртскую Республику соотечественников, проживающих за рубежом"</t>
  </si>
  <si>
    <t>Количество работающих по коллективным договорам в общей численности работающих в республике</t>
  </si>
  <si>
    <t>Подпрограмма "Развитие системы социального партнерства в Удмуртской Республике"</t>
  </si>
  <si>
    <t>-0,4 п.п.</t>
  </si>
  <si>
    <t>Уровень регистрируемой безработицы от численности экономически активного населения в среднем за год</t>
  </si>
  <si>
    <t>Показатель расчитывается Росстатом по итогам года</t>
  </si>
  <si>
    <t>Уровень безработицы (по методологии Международной организации труда) в среднем за год</t>
  </si>
  <si>
    <t>руб.</t>
  </si>
  <si>
    <t>Номинальная начисленная средняя заработная плата одного работника (в среднем за период)</t>
  </si>
  <si>
    <t xml:space="preserve">Фактическое значение на конец отчетного периода - за I квартал 2023 года. </t>
  </si>
  <si>
    <t>+3,2 п.п.</t>
  </si>
  <si>
    <t>Реальные располагаемые денежные доходы населения</t>
  </si>
  <si>
    <t>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</si>
  <si>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значение на конец отчетного периода</t>
  </si>
  <si>
    <t xml:space="preserve">план на текущий год </t>
  </si>
  <si>
    <t>Обоснование отклонений значений целевого показателя (индикатора) на конец отчетного периода</t>
  </si>
  <si>
    <t>Выполнение, % (п.п.)</t>
  </si>
  <si>
    <t xml:space="preserve">Значения целевых показателей (индикаторов)                    </t>
  </si>
  <si>
    <t xml:space="preserve">Значение целевого показателя (индикатора) в году, предшествующему отчетному </t>
  </si>
  <si>
    <t>Единица измерения</t>
  </si>
  <si>
    <t>Наименование целевого показателя (индикатора)</t>
  </si>
  <si>
    <t>N п/п</t>
  </si>
  <si>
    <r>
      <t xml:space="preserve">Ответственный исполнитель:  </t>
    </r>
    <r>
      <rPr>
        <u/>
        <sz val="11"/>
        <color theme="1"/>
        <rFont val="Times New Roman"/>
        <family val="1"/>
        <charset val="204"/>
      </rPr>
      <t>Министерство социальной политики и труда Удмуртской Республики</t>
    </r>
  </si>
  <si>
    <r>
      <t xml:space="preserve">Наименование государственной программы: </t>
    </r>
    <r>
      <rPr>
        <u/>
        <sz val="11"/>
        <color theme="1"/>
        <rFont val="Times New Roman"/>
        <family val="1"/>
        <charset val="204"/>
      </rPr>
      <t xml:space="preserve">«Развитие социально-трудовых отношений и содействие занятости населения Удмуртской Республики» </t>
    </r>
  </si>
  <si>
    <r>
      <t xml:space="preserve">по состоянию на </t>
    </r>
    <r>
      <rPr>
        <b/>
        <u/>
        <sz val="11"/>
        <color theme="1"/>
        <rFont val="Times New Roman"/>
        <family val="1"/>
        <charset val="204"/>
      </rPr>
      <t xml:space="preserve"> 01.07.2023 г.</t>
    </r>
  </si>
  <si>
    <t>государственной программы</t>
  </si>
  <si>
    <t>Отчет о достигнутых значениях целевых показателей (индикаторов)</t>
  </si>
  <si>
    <t>Форма 5</t>
  </si>
  <si>
    <t>**оценку достижения планового значения показателя целесообразно проводить по итогам года</t>
  </si>
  <si>
    <t>*отчетный период - январь-апрель 2023 года</t>
  </si>
  <si>
    <t>Городской округ Город Сарапул Удмуртской Республики</t>
  </si>
  <si>
    <t>Город Можга</t>
  </si>
  <si>
    <t>Город Глазов</t>
  </si>
  <si>
    <t>Городской округ город Воткинск Удмуртской Республики</t>
  </si>
  <si>
    <t>Город Ижевск</t>
  </si>
  <si>
    <t>Муниципальный округ Ярский район Удмуртской Республики</t>
  </si>
  <si>
    <t>Муниципальный округ Якшур-Бодьинский район Удмуртской Республики</t>
  </si>
  <si>
    <t>Муниципальный округ Юкаменский район Удмуртской Республики</t>
  </si>
  <si>
    <t>Муниципальный округ Шарканский район Удмуртской Республики</t>
  </si>
  <si>
    <t>Муниципальный округ Увинский район Удмуртской Республики</t>
  </si>
  <si>
    <t>Муниципальный округ Сюмсинский район Удмуртской Республики</t>
  </si>
  <si>
    <t>Муниципальный округ Селтинский район Удмуртской Республики</t>
  </si>
  <si>
    <t>Муниципальный округ Сарапульский район Удмуртской Республики</t>
  </si>
  <si>
    <t>Муниципальный округ Можгинский район Удмуртской Республики</t>
  </si>
  <si>
    <t>Муниципальный округ Малопургинский район Удмуртской Республики</t>
  </si>
  <si>
    <t>Муниципальный округ Красногорский район Удмуртской Республики</t>
  </si>
  <si>
    <t>Муниципальный округ Киясовский район Удмуртской Республики</t>
  </si>
  <si>
    <t>Муниципальный округ Кизнерский район Удмуртской Республики</t>
  </si>
  <si>
    <t>Муниципальный округ Кезский район Удмуртской Республики</t>
  </si>
  <si>
    <t>Муниципальный округ Каракулинский район Удмуртской Республики</t>
  </si>
  <si>
    <t>Муниципальный округ Камбарский район Удмуртской Республики</t>
  </si>
  <si>
    <t>Муниципальный округ Игринский район Удмуртской Республики</t>
  </si>
  <si>
    <t>Муниципальный округ Завьяловский район Удмуртской Республики</t>
  </si>
  <si>
    <t>Муниципальный округ Дебесский район Удмуртской Республики</t>
  </si>
  <si>
    <t>Муниципальный округ Граховский район Удмуртской Республики</t>
  </si>
  <si>
    <t>Муниципальный округ Глазовский район Удмуртской Республики</t>
  </si>
  <si>
    <t>Муниципальный округ Воткинский район Удмуртской Республики</t>
  </si>
  <si>
    <t>Муниципальный округ Вавожский район Удмуртской Республики</t>
  </si>
  <si>
    <t>Муниципальный округ Балезинский район Удмуртской Республики</t>
  </si>
  <si>
    <t>Муниципальный округ Алнашский район Удмуртской Республики</t>
  </si>
  <si>
    <t>Среднемесячная номинальная начисленная заработная плата работников крупных и средних предприятий и некоммерческих организаций по городским округам и муниципальным районам Удмуртской Республики</t>
  </si>
  <si>
    <t>4а</t>
  </si>
  <si>
    <t>значение на конец отчетного периода*</t>
  </si>
  <si>
    <t>план на отчетный год</t>
  </si>
  <si>
    <t>Обоснование отклонений значений целевого показателя (индикатора) на конец отчетного периода**</t>
  </si>
  <si>
    <t>Значения целевых показателей (индикаторов)</t>
  </si>
  <si>
    <t>Значение целевого показателя (индикатора) в году, предшествующему отчетному, факт</t>
  </si>
  <si>
    <t>Муниципальные образования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</si>
  <si>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Министерство социальной политики и труда Удмуртской Республики</t>
    </r>
  </si>
  <si>
    <r>
      <t xml:space="preserve">Наименование государственной программы: </t>
    </r>
    <r>
      <rPr>
        <u/>
        <sz val="12"/>
        <color theme="1"/>
        <rFont val="Times New Roman"/>
        <family val="1"/>
        <charset val="204"/>
      </rPr>
      <t xml:space="preserve">«Развитие социально-трудовых отношений и содействие занятости населения Удмуртской Республики» </t>
    </r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</si>
  <si>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01.07.2023 г.</t>
    </r>
  </si>
  <si>
    <t xml:space="preserve">      Отчет о достигнутых значениях целевых показателей (индикаторов)в разрезе муниципальных образований Удмуртской Республики </t>
  </si>
  <si>
    <t>Форма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</si>
</sst>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1" fontId="2" fillId="0" borderId="2">
      <alignment horizontal="center" vertical="top" shrinkToFit="1"/>
    </xf>
    <xf numFmtId="0" fontId="2" fillId="0" borderId="0"/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2" fillId="0" borderId="2">
      <alignment horizontal="right" vertical="top" shrinkToFit="1"/>
    </xf>
    <xf numFmtId="0" fontId="15" fillId="0" borderId="0"/>
  </cellStyleXfs>
  <cellXfs count="159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Alignment="1"/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49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 applyProtection="1">
      <alignment horizontal="center" vertical="top"/>
    </xf>
    <xf numFmtId="0" fontId="6" fillId="0" borderId="0" xfId="0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justify"/>
    </xf>
    <xf numFmtId="0" fontId="6" fillId="0" borderId="0" xfId="0" applyFont="1" applyFill="1" applyBorder="1"/>
    <xf numFmtId="0" fontId="6" fillId="0" borderId="0" xfId="0" applyFont="1" applyFill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1" fillId="0" borderId="9" xfId="0" applyFont="1" applyFill="1" applyBorder="1" applyAlignment="1">
      <alignment vertical="top"/>
    </xf>
    <xf numFmtId="1" fontId="11" fillId="0" borderId="9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wrapText="1"/>
    </xf>
    <xf numFmtId="49" fontId="11" fillId="0" borderId="9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49" fontId="11" fillId="0" borderId="6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 vertical="top"/>
    </xf>
    <xf numFmtId="4" fontId="10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/>
    <xf numFmtId="0" fontId="0" fillId="0" borderId="0" xfId="0" applyFill="1"/>
    <xf numFmtId="164" fontId="6" fillId="0" borderId="0" xfId="0" applyNumberFormat="1" applyFont="1" applyFill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4" fillId="0" borderId="1" xfId="11" quotePrefix="1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/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</cellXfs>
  <cellStyles count="12">
    <cellStyle name="xl23" xfId="7"/>
    <cellStyle name="xl25" xfId="6"/>
    <cellStyle name="xl26" xfId="4"/>
    <cellStyle name="xl27" xfId="10"/>
    <cellStyle name="xl32" xfId="8"/>
    <cellStyle name="xl34" xfId="9"/>
    <cellStyle name="xl35" xfId="2"/>
    <cellStyle name="xl38" xfId="3"/>
    <cellStyle name="xl40" xfId="1"/>
    <cellStyle name="xl64" xfId="5"/>
    <cellStyle name="Обычный" xfId="0" builtinId="0"/>
    <cellStyle name="Обычный 2 2" xfId="1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80" zoomScaleNormal="80" zoomScaleSheetLayoutView="100" workbookViewId="0"/>
  </sheetViews>
  <sheetFormatPr defaultRowHeight="15.75" x14ac:dyDescent="0.25"/>
  <cols>
    <col min="1" max="2" width="4.140625" style="13" customWidth="1"/>
    <col min="3" max="3" width="5.140625" style="13" customWidth="1"/>
    <col min="4" max="4" width="6.42578125" style="13" customWidth="1"/>
    <col min="5" max="5" width="33.7109375" style="13" customWidth="1"/>
    <col min="6" max="6" width="40" style="13" bestFit="1" customWidth="1"/>
    <col min="7" max="7" width="7.140625" style="14" customWidth="1"/>
    <col min="8" max="9" width="4.5703125" style="14" customWidth="1"/>
    <col min="10" max="10" width="13.5703125" style="14" customWidth="1"/>
    <col min="11" max="11" width="5.7109375" style="14" customWidth="1"/>
    <col min="12" max="13" width="17.5703125" style="11" customWidth="1"/>
    <col min="14" max="14" width="13.28515625" style="11" customWidth="1"/>
    <col min="15" max="15" width="11" style="12" bestFit="1" customWidth="1"/>
    <col min="16" max="16" width="11" style="12" customWidth="1"/>
    <col min="17" max="16384" width="9.140625" style="1"/>
  </cols>
  <sheetData>
    <row r="1" spans="1:16" s="7" customFormat="1" x14ac:dyDescent="0.25">
      <c r="A1" s="3"/>
      <c r="B1" s="3"/>
      <c r="C1" s="3"/>
      <c r="D1" s="3"/>
      <c r="E1" s="4"/>
      <c r="F1" s="5"/>
      <c r="G1" s="3"/>
      <c r="H1" s="3"/>
      <c r="I1" s="3"/>
      <c r="J1" s="3"/>
      <c r="K1" s="6"/>
      <c r="L1" s="6"/>
      <c r="M1" s="6"/>
      <c r="N1" s="10"/>
      <c r="O1" s="9"/>
      <c r="P1" s="9" t="s">
        <v>10</v>
      </c>
    </row>
    <row r="2" spans="1:16" s="7" customFormat="1" x14ac:dyDescent="0.25">
      <c r="A2" s="120" t="s">
        <v>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s="7" customFormat="1" x14ac:dyDescent="0.25">
      <c r="A3" s="120" t="s">
        <v>12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7" customFormat="1" x14ac:dyDescent="0.25">
      <c r="A4" s="120" t="s">
        <v>20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s="7" customFormat="1" x14ac:dyDescent="0.25">
      <c r="A5" s="3"/>
      <c r="B5" s="3"/>
      <c r="C5" s="3"/>
      <c r="D5" s="3"/>
      <c r="E5" s="4"/>
      <c r="F5" s="5"/>
      <c r="G5" s="6"/>
      <c r="H5" s="6"/>
      <c r="I5" s="3"/>
      <c r="J5" s="3"/>
      <c r="K5" s="6"/>
      <c r="L5" s="6"/>
      <c r="M5" s="6"/>
      <c r="N5" s="10"/>
      <c r="O5" s="9"/>
      <c r="P5" s="9"/>
    </row>
    <row r="6" spans="1:16" s="7" customFormat="1" x14ac:dyDescent="0.2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6"/>
      <c r="M6" s="6"/>
      <c r="N6" s="10"/>
      <c r="O6" s="9"/>
      <c r="P6" s="9"/>
    </row>
    <row r="7" spans="1:16" s="7" customFormat="1" x14ac:dyDescent="0.25">
      <c r="A7" s="8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</row>
    <row r="8" spans="1:16" s="2" customFormat="1" ht="57.75" customHeight="1" x14ac:dyDescent="0.25">
      <c r="A8" s="117" t="s">
        <v>0</v>
      </c>
      <c r="B8" s="117"/>
      <c r="C8" s="117"/>
      <c r="D8" s="117"/>
      <c r="E8" s="117" t="s">
        <v>21</v>
      </c>
      <c r="F8" s="117" t="s">
        <v>22</v>
      </c>
      <c r="G8" s="117" t="s">
        <v>1</v>
      </c>
      <c r="H8" s="117"/>
      <c r="I8" s="117"/>
      <c r="J8" s="117"/>
      <c r="K8" s="117"/>
      <c r="L8" s="122" t="s">
        <v>14</v>
      </c>
      <c r="M8" s="122"/>
      <c r="N8" s="122" t="s">
        <v>19</v>
      </c>
      <c r="O8" s="121" t="s">
        <v>15</v>
      </c>
      <c r="P8" s="121"/>
    </row>
    <row r="9" spans="1:16" s="2" customFormat="1" ht="78.75" x14ac:dyDescent="0.25">
      <c r="A9" s="15" t="s">
        <v>2</v>
      </c>
      <c r="B9" s="15" t="s">
        <v>3</v>
      </c>
      <c r="C9" s="15" t="s">
        <v>4</v>
      </c>
      <c r="D9" s="15" t="s">
        <v>5</v>
      </c>
      <c r="E9" s="117"/>
      <c r="F9" s="117"/>
      <c r="G9" s="15" t="s">
        <v>24</v>
      </c>
      <c r="H9" s="15" t="s">
        <v>6</v>
      </c>
      <c r="I9" s="15" t="s">
        <v>7</v>
      </c>
      <c r="J9" s="15" t="s">
        <v>8</v>
      </c>
      <c r="K9" s="15" t="s">
        <v>9</v>
      </c>
      <c r="L9" s="17" t="s">
        <v>16</v>
      </c>
      <c r="M9" s="17" t="s">
        <v>23</v>
      </c>
      <c r="N9" s="122"/>
      <c r="O9" s="16" t="s">
        <v>17</v>
      </c>
      <c r="P9" s="16" t="s">
        <v>18</v>
      </c>
    </row>
    <row r="10" spans="1:16" s="2" customFormat="1" ht="63" customHeight="1" x14ac:dyDescent="0.25">
      <c r="A10" s="117">
        <v>32</v>
      </c>
      <c r="B10" s="117"/>
      <c r="C10" s="118"/>
      <c r="D10" s="118"/>
      <c r="E10" s="117" t="s">
        <v>26</v>
      </c>
      <c r="F10" s="15" t="s">
        <v>27</v>
      </c>
      <c r="G10" s="15">
        <v>843</v>
      </c>
      <c r="H10" s="18"/>
      <c r="I10" s="18"/>
      <c r="J10" s="15"/>
      <c r="K10" s="15"/>
      <c r="L10" s="17">
        <f>L11</f>
        <v>1418145.3871999998</v>
      </c>
      <c r="M10" s="17">
        <f>M11</f>
        <v>1425028.0770199997</v>
      </c>
      <c r="N10" s="17">
        <f t="shared" ref="N10" si="0">N11</f>
        <v>375663.05804999999</v>
      </c>
      <c r="O10" s="17">
        <f>N10/L10*100</f>
        <v>26.48974226766078</v>
      </c>
      <c r="P10" s="17">
        <f>N10/M10*100</f>
        <v>26.361800452071211</v>
      </c>
    </row>
    <row r="11" spans="1:16" s="2" customFormat="1" x14ac:dyDescent="0.25">
      <c r="A11" s="117"/>
      <c r="B11" s="117"/>
      <c r="C11" s="118"/>
      <c r="D11" s="118"/>
      <c r="E11" s="117"/>
      <c r="F11" s="15" t="s">
        <v>28</v>
      </c>
      <c r="G11" s="15">
        <v>843</v>
      </c>
      <c r="H11" s="18"/>
      <c r="I11" s="18"/>
      <c r="J11" s="15"/>
      <c r="K11" s="15"/>
      <c r="L11" s="17">
        <f>L13+L16+L20+L23+L27+L39+L47</f>
        <v>1418145.3871999998</v>
      </c>
      <c r="M11" s="17">
        <f>M13+M16+M20+M23+M27+M39+M47</f>
        <v>1425028.0770199997</v>
      </c>
      <c r="N11" s="17">
        <f t="shared" ref="N11" si="1">N13+N16+N20+N23+N27+N39+N47</f>
        <v>375663.05804999999</v>
      </c>
      <c r="O11" s="17">
        <f t="shared" ref="O11:O48" si="2">N11/L11*100</f>
        <v>26.48974226766078</v>
      </c>
      <c r="P11" s="17">
        <f t="shared" ref="P11:P49" si="3">N11/M11*100</f>
        <v>26.361800452071211</v>
      </c>
    </row>
    <row r="12" spans="1:16" s="2" customFormat="1" x14ac:dyDescent="0.25">
      <c r="A12" s="117">
        <v>31</v>
      </c>
      <c r="B12" s="117">
        <v>1</v>
      </c>
      <c r="C12" s="118"/>
      <c r="D12" s="118"/>
      <c r="E12" s="117" t="s">
        <v>29</v>
      </c>
      <c r="F12" s="15" t="s">
        <v>27</v>
      </c>
      <c r="G12" s="15">
        <v>843</v>
      </c>
      <c r="H12" s="18"/>
      <c r="I12" s="18"/>
      <c r="J12" s="15"/>
      <c r="K12" s="15"/>
      <c r="L12" s="17">
        <v>112.5</v>
      </c>
      <c r="M12" s="21">
        <v>112.5</v>
      </c>
      <c r="N12" s="17">
        <v>0</v>
      </c>
      <c r="O12" s="17">
        <f>N12/L12*100</f>
        <v>0</v>
      </c>
      <c r="P12" s="17">
        <f t="shared" si="3"/>
        <v>0</v>
      </c>
    </row>
    <row r="13" spans="1:16" s="2" customFormat="1" ht="31.5" customHeight="1" x14ac:dyDescent="0.25">
      <c r="A13" s="117"/>
      <c r="B13" s="117"/>
      <c r="C13" s="118"/>
      <c r="D13" s="118"/>
      <c r="E13" s="117"/>
      <c r="F13" s="15" t="s">
        <v>28</v>
      </c>
      <c r="G13" s="15">
        <v>843</v>
      </c>
      <c r="H13" s="18"/>
      <c r="I13" s="18"/>
      <c r="J13" s="15"/>
      <c r="K13" s="15"/>
      <c r="L13" s="17">
        <v>112.5</v>
      </c>
      <c r="M13" s="21">
        <v>112.5</v>
      </c>
      <c r="N13" s="17">
        <v>0</v>
      </c>
      <c r="O13" s="17">
        <f t="shared" si="2"/>
        <v>0</v>
      </c>
      <c r="P13" s="17">
        <f t="shared" si="3"/>
        <v>0</v>
      </c>
    </row>
    <row r="14" spans="1:16" s="2" customFormat="1" ht="63" x14ac:dyDescent="0.25">
      <c r="A14" s="19">
        <v>32</v>
      </c>
      <c r="B14" s="19">
        <v>1</v>
      </c>
      <c r="C14" s="20" t="s">
        <v>31</v>
      </c>
      <c r="D14" s="18"/>
      <c r="E14" s="19" t="s">
        <v>30</v>
      </c>
      <c r="F14" s="19" t="s">
        <v>28</v>
      </c>
      <c r="G14" s="19">
        <v>843</v>
      </c>
      <c r="H14" s="20" t="s">
        <v>31</v>
      </c>
      <c r="I14" s="20">
        <v>13</v>
      </c>
      <c r="J14" s="19">
        <v>3210100000</v>
      </c>
      <c r="K14" s="19"/>
      <c r="L14" s="21">
        <v>112.5</v>
      </c>
      <c r="M14" s="21">
        <v>112.5</v>
      </c>
      <c r="N14" s="17">
        <v>0</v>
      </c>
      <c r="O14" s="17">
        <f t="shared" si="2"/>
        <v>0</v>
      </c>
      <c r="P14" s="17">
        <f t="shared" si="3"/>
        <v>0</v>
      </c>
    </row>
    <row r="15" spans="1:16" s="2" customFormat="1" ht="47.25" x14ac:dyDescent="0.25">
      <c r="A15" s="19">
        <v>32</v>
      </c>
      <c r="B15" s="19">
        <v>1</v>
      </c>
      <c r="C15" s="20" t="s">
        <v>31</v>
      </c>
      <c r="D15" s="18" t="s">
        <v>55</v>
      </c>
      <c r="E15" s="19" t="s">
        <v>56</v>
      </c>
      <c r="F15" s="19" t="s">
        <v>28</v>
      </c>
      <c r="G15" s="19">
        <v>843</v>
      </c>
      <c r="H15" s="20" t="s">
        <v>31</v>
      </c>
      <c r="I15" s="20">
        <v>13</v>
      </c>
      <c r="J15" s="19" t="s">
        <v>57</v>
      </c>
      <c r="K15" s="19" t="s">
        <v>58</v>
      </c>
      <c r="L15" s="21">
        <v>112.5</v>
      </c>
      <c r="M15" s="21">
        <v>112.5</v>
      </c>
      <c r="N15" s="17">
        <v>0</v>
      </c>
      <c r="O15" s="17">
        <f t="shared" si="2"/>
        <v>0</v>
      </c>
      <c r="P15" s="17">
        <f t="shared" si="3"/>
        <v>0</v>
      </c>
    </row>
    <row r="16" spans="1:16" s="2" customFormat="1" ht="26.25" customHeight="1" x14ac:dyDescent="0.25">
      <c r="A16" s="117">
        <v>32</v>
      </c>
      <c r="B16" s="117">
        <v>2</v>
      </c>
      <c r="C16" s="118"/>
      <c r="D16" s="118"/>
      <c r="E16" s="117" t="s">
        <v>32</v>
      </c>
      <c r="F16" s="19" t="s">
        <v>33</v>
      </c>
      <c r="G16" s="19">
        <v>843</v>
      </c>
      <c r="H16" s="19"/>
      <c r="I16" s="19"/>
      <c r="J16" s="19"/>
      <c r="K16" s="19"/>
      <c r="L16" s="21">
        <v>420</v>
      </c>
      <c r="M16" s="17">
        <v>420</v>
      </c>
      <c r="N16" s="17">
        <v>175.66990000000001</v>
      </c>
      <c r="O16" s="17">
        <f t="shared" si="2"/>
        <v>41.826166666666673</v>
      </c>
      <c r="P16" s="17">
        <f t="shared" si="3"/>
        <v>41.826166666666673</v>
      </c>
    </row>
    <row r="17" spans="1:16" s="2" customFormat="1" ht="54.75" customHeight="1" x14ac:dyDescent="0.25">
      <c r="A17" s="117"/>
      <c r="B17" s="117"/>
      <c r="C17" s="118"/>
      <c r="D17" s="118"/>
      <c r="E17" s="117"/>
      <c r="F17" s="19" t="s">
        <v>28</v>
      </c>
      <c r="G17" s="19">
        <v>843</v>
      </c>
      <c r="H17" s="19"/>
      <c r="I17" s="19"/>
      <c r="J17" s="19"/>
      <c r="K17" s="19"/>
      <c r="L17" s="21">
        <v>420</v>
      </c>
      <c r="M17" s="17">
        <v>420</v>
      </c>
      <c r="N17" s="17">
        <v>175.66990000000001</v>
      </c>
      <c r="O17" s="17">
        <f t="shared" si="2"/>
        <v>41.826166666666673</v>
      </c>
      <c r="P17" s="17">
        <f t="shared" si="3"/>
        <v>41.826166666666673</v>
      </c>
    </row>
    <row r="18" spans="1:16" s="2" customFormat="1" ht="84.75" customHeight="1" x14ac:dyDescent="0.25">
      <c r="A18" s="19">
        <v>32</v>
      </c>
      <c r="B18" s="19">
        <v>2</v>
      </c>
      <c r="C18" s="20" t="s">
        <v>35</v>
      </c>
      <c r="D18" s="19"/>
      <c r="E18" s="19" t="s">
        <v>36</v>
      </c>
      <c r="F18" s="19" t="s">
        <v>28</v>
      </c>
      <c r="G18" s="19">
        <v>843</v>
      </c>
      <c r="H18" s="20" t="s">
        <v>35</v>
      </c>
      <c r="I18" s="19">
        <v>11</v>
      </c>
      <c r="J18" s="19" t="s">
        <v>60</v>
      </c>
      <c r="K18" s="19"/>
      <c r="L18" s="21">
        <v>420</v>
      </c>
      <c r="M18" s="17">
        <v>420</v>
      </c>
      <c r="N18" s="17">
        <v>175.66989999999998</v>
      </c>
      <c r="O18" s="17">
        <f t="shared" si="2"/>
        <v>41.826166666666666</v>
      </c>
      <c r="P18" s="17">
        <f t="shared" si="3"/>
        <v>41.826166666666666</v>
      </c>
    </row>
    <row r="19" spans="1:16" s="2" customFormat="1" ht="71.25" customHeight="1" x14ac:dyDescent="0.25">
      <c r="A19" s="19">
        <v>32</v>
      </c>
      <c r="B19" s="19">
        <v>2</v>
      </c>
      <c r="C19" s="20" t="s">
        <v>35</v>
      </c>
      <c r="D19" s="20" t="s">
        <v>34</v>
      </c>
      <c r="E19" s="19" t="s">
        <v>59</v>
      </c>
      <c r="F19" s="19" t="s">
        <v>28</v>
      </c>
      <c r="G19" s="19">
        <v>843</v>
      </c>
      <c r="H19" s="20" t="s">
        <v>35</v>
      </c>
      <c r="I19" s="19">
        <v>11</v>
      </c>
      <c r="J19" s="19" t="s">
        <v>60</v>
      </c>
      <c r="K19" s="19" t="s">
        <v>61</v>
      </c>
      <c r="L19" s="21">
        <v>420</v>
      </c>
      <c r="M19" s="17">
        <v>420</v>
      </c>
      <c r="N19" s="17">
        <v>175.66989999999998</v>
      </c>
      <c r="O19" s="17">
        <f t="shared" si="2"/>
        <v>41.826166666666666</v>
      </c>
      <c r="P19" s="17">
        <f t="shared" si="3"/>
        <v>41.826166666666666</v>
      </c>
    </row>
    <row r="20" spans="1:16" s="2" customFormat="1" ht="23.25" customHeight="1" x14ac:dyDescent="0.25">
      <c r="A20" s="117">
        <v>32</v>
      </c>
      <c r="B20" s="117">
        <v>4</v>
      </c>
      <c r="C20" s="118"/>
      <c r="D20" s="118"/>
      <c r="E20" s="117" t="s">
        <v>37</v>
      </c>
      <c r="F20" s="19" t="s">
        <v>33</v>
      </c>
      <c r="G20" s="19">
        <v>843</v>
      </c>
      <c r="H20" s="19"/>
      <c r="I20" s="19"/>
      <c r="J20" s="19"/>
      <c r="K20" s="19"/>
      <c r="L20" s="21">
        <v>16.5</v>
      </c>
      <c r="M20" s="21">
        <v>16.5</v>
      </c>
      <c r="N20" s="17">
        <v>0</v>
      </c>
      <c r="O20" s="17">
        <f t="shared" si="2"/>
        <v>0</v>
      </c>
      <c r="P20" s="17">
        <f t="shared" si="3"/>
        <v>0</v>
      </c>
    </row>
    <row r="21" spans="1:16" s="2" customFormat="1" x14ac:dyDescent="0.25">
      <c r="A21" s="117"/>
      <c r="B21" s="117"/>
      <c r="C21" s="118"/>
      <c r="D21" s="118"/>
      <c r="E21" s="117"/>
      <c r="F21" s="19" t="s">
        <v>28</v>
      </c>
      <c r="G21" s="19">
        <v>843</v>
      </c>
      <c r="H21" s="19"/>
      <c r="I21" s="19"/>
      <c r="J21" s="19"/>
      <c r="K21" s="19"/>
      <c r="L21" s="21">
        <v>16.5</v>
      </c>
      <c r="M21" s="21">
        <v>16.5</v>
      </c>
      <c r="N21" s="17">
        <v>0</v>
      </c>
      <c r="O21" s="17">
        <f t="shared" si="2"/>
        <v>0</v>
      </c>
      <c r="P21" s="17">
        <f t="shared" si="3"/>
        <v>0</v>
      </c>
    </row>
    <row r="22" spans="1:16" s="2" customFormat="1" ht="102" customHeight="1" x14ac:dyDescent="0.25">
      <c r="A22" s="19">
        <v>32</v>
      </c>
      <c r="B22" s="19">
        <v>4</v>
      </c>
      <c r="C22" s="20" t="s">
        <v>31</v>
      </c>
      <c r="D22" s="19"/>
      <c r="E22" s="19" t="s">
        <v>38</v>
      </c>
      <c r="F22" s="19" t="s">
        <v>28</v>
      </c>
      <c r="G22" s="19">
        <v>843</v>
      </c>
      <c r="H22" s="20" t="s">
        <v>41</v>
      </c>
      <c r="I22" s="19">
        <v>12</v>
      </c>
      <c r="J22" s="19">
        <v>3240105010</v>
      </c>
      <c r="K22" s="19">
        <v>350</v>
      </c>
      <c r="L22" s="21">
        <v>16.5</v>
      </c>
      <c r="M22" s="21">
        <v>16.5</v>
      </c>
      <c r="N22" s="17">
        <v>0</v>
      </c>
      <c r="O22" s="17">
        <f t="shared" si="2"/>
        <v>0</v>
      </c>
      <c r="P22" s="17">
        <f t="shared" si="3"/>
        <v>0</v>
      </c>
    </row>
    <row r="23" spans="1:16" s="2" customFormat="1" ht="34.5" customHeight="1" x14ac:dyDescent="0.25">
      <c r="A23" s="117">
        <v>32</v>
      </c>
      <c r="B23" s="117">
        <v>5</v>
      </c>
      <c r="C23" s="118"/>
      <c r="D23" s="118"/>
      <c r="E23" s="117" t="s">
        <v>39</v>
      </c>
      <c r="F23" s="19" t="s">
        <v>33</v>
      </c>
      <c r="G23" s="19">
        <v>843</v>
      </c>
      <c r="H23" s="20"/>
      <c r="I23" s="19"/>
      <c r="J23" s="19"/>
      <c r="K23" s="19"/>
      <c r="L23" s="21">
        <v>67.5</v>
      </c>
      <c r="M23" s="21">
        <v>67.5</v>
      </c>
      <c r="N23" s="17">
        <v>0</v>
      </c>
      <c r="O23" s="17">
        <f t="shared" si="2"/>
        <v>0</v>
      </c>
      <c r="P23" s="17">
        <f t="shared" si="3"/>
        <v>0</v>
      </c>
    </row>
    <row r="24" spans="1:16" s="2" customFormat="1" x14ac:dyDescent="0.25">
      <c r="A24" s="117"/>
      <c r="B24" s="117"/>
      <c r="C24" s="118"/>
      <c r="D24" s="118"/>
      <c r="E24" s="117"/>
      <c r="F24" s="19" t="s">
        <v>28</v>
      </c>
      <c r="G24" s="19">
        <v>843</v>
      </c>
      <c r="H24" s="20"/>
      <c r="I24" s="19"/>
      <c r="J24" s="19"/>
      <c r="K24" s="19"/>
      <c r="L24" s="21">
        <v>67.5</v>
      </c>
      <c r="M24" s="21">
        <v>67.5</v>
      </c>
      <c r="N24" s="17">
        <v>0</v>
      </c>
      <c r="O24" s="17">
        <f t="shared" si="2"/>
        <v>0</v>
      </c>
      <c r="P24" s="17">
        <f t="shared" si="3"/>
        <v>0</v>
      </c>
    </row>
    <row r="25" spans="1:16" s="2" customFormat="1" ht="39" customHeight="1" x14ac:dyDescent="0.25">
      <c r="A25" s="19">
        <v>32</v>
      </c>
      <c r="B25" s="19">
        <v>5</v>
      </c>
      <c r="C25" s="20" t="s">
        <v>31</v>
      </c>
      <c r="D25" s="19"/>
      <c r="E25" s="19" t="s">
        <v>40</v>
      </c>
      <c r="F25" s="19"/>
      <c r="G25" s="19">
        <v>843</v>
      </c>
      <c r="H25" s="20" t="s">
        <v>31</v>
      </c>
      <c r="I25" s="19">
        <v>13</v>
      </c>
      <c r="J25" s="19">
        <v>3250100000</v>
      </c>
      <c r="K25" s="19"/>
      <c r="L25" s="21">
        <v>67.5</v>
      </c>
      <c r="M25" s="21">
        <v>67.5</v>
      </c>
      <c r="N25" s="17">
        <v>0</v>
      </c>
      <c r="O25" s="17">
        <f t="shared" si="2"/>
        <v>0</v>
      </c>
      <c r="P25" s="17">
        <f t="shared" si="3"/>
        <v>0</v>
      </c>
    </row>
    <row r="26" spans="1:16" s="2" customFormat="1" ht="87" customHeight="1" x14ac:dyDescent="0.25">
      <c r="A26" s="19">
        <v>32</v>
      </c>
      <c r="B26" s="19">
        <v>5</v>
      </c>
      <c r="C26" s="20" t="s">
        <v>31</v>
      </c>
      <c r="D26" s="20" t="s">
        <v>34</v>
      </c>
      <c r="E26" s="19" t="s">
        <v>42</v>
      </c>
      <c r="F26" s="19" t="s">
        <v>28</v>
      </c>
      <c r="G26" s="19">
        <v>843</v>
      </c>
      <c r="H26" s="20" t="s">
        <v>31</v>
      </c>
      <c r="I26" s="19">
        <v>13</v>
      </c>
      <c r="J26" s="19">
        <v>3250108040</v>
      </c>
      <c r="K26" s="19" t="s">
        <v>58</v>
      </c>
      <c r="L26" s="21">
        <v>67.5</v>
      </c>
      <c r="M26" s="21">
        <v>67.5</v>
      </c>
      <c r="N26" s="17">
        <v>0</v>
      </c>
      <c r="O26" s="17">
        <f t="shared" si="2"/>
        <v>0</v>
      </c>
      <c r="P26" s="17">
        <f t="shared" si="3"/>
        <v>0</v>
      </c>
    </row>
    <row r="27" spans="1:16" s="2" customFormat="1" ht="36.75" customHeight="1" x14ac:dyDescent="0.25">
      <c r="A27" s="117">
        <v>32</v>
      </c>
      <c r="B27" s="117">
        <v>6</v>
      </c>
      <c r="C27" s="118"/>
      <c r="D27" s="118"/>
      <c r="E27" s="117" t="s">
        <v>43</v>
      </c>
      <c r="F27" s="23" t="s">
        <v>33</v>
      </c>
      <c r="G27" s="23">
        <v>843</v>
      </c>
      <c r="H27" s="23"/>
      <c r="I27" s="23"/>
      <c r="J27" s="23"/>
      <c r="K27" s="23"/>
      <c r="L27" s="21">
        <f>L29+L32+L37</f>
        <v>830730.5</v>
      </c>
      <c r="M27" s="21">
        <f>M29+M32+M37</f>
        <v>829617.06725999992</v>
      </c>
      <c r="N27" s="21">
        <f>N29+N32+N37</f>
        <v>223994.41232</v>
      </c>
      <c r="O27" s="22">
        <f t="shared" si="2"/>
        <v>26.963547422419182</v>
      </c>
      <c r="P27" s="22">
        <f t="shared" si="3"/>
        <v>26.999735318825195</v>
      </c>
    </row>
    <row r="28" spans="1:16" s="2" customFormat="1" x14ac:dyDescent="0.25">
      <c r="A28" s="117"/>
      <c r="B28" s="117"/>
      <c r="C28" s="118"/>
      <c r="D28" s="118"/>
      <c r="E28" s="117"/>
      <c r="F28" s="23" t="s">
        <v>28</v>
      </c>
      <c r="G28" s="23">
        <v>843</v>
      </c>
      <c r="H28" s="23"/>
      <c r="I28" s="23"/>
      <c r="J28" s="23"/>
      <c r="K28" s="23"/>
      <c r="L28" s="21">
        <f>L29+L32+L37</f>
        <v>830730.5</v>
      </c>
      <c r="M28" s="21">
        <f>M29+M32+M37</f>
        <v>829617.06725999992</v>
      </c>
      <c r="N28" s="21">
        <f>N29+N32+N37</f>
        <v>223994.41232</v>
      </c>
      <c r="O28" s="22">
        <f t="shared" si="2"/>
        <v>26.963547422419182</v>
      </c>
      <c r="P28" s="22">
        <f t="shared" si="3"/>
        <v>26.999735318825195</v>
      </c>
    </row>
    <row r="29" spans="1:16" s="2" customFormat="1" ht="41.25" customHeight="1" x14ac:dyDescent="0.25">
      <c r="A29" s="23">
        <v>32</v>
      </c>
      <c r="B29" s="23">
        <v>6</v>
      </c>
      <c r="C29" s="24" t="s">
        <v>31</v>
      </c>
      <c r="D29" s="23"/>
      <c r="E29" s="23" t="s">
        <v>44</v>
      </c>
      <c r="F29" s="23" t="s">
        <v>28</v>
      </c>
      <c r="G29" s="23">
        <v>843</v>
      </c>
      <c r="H29" s="24" t="s">
        <v>41</v>
      </c>
      <c r="I29" s="24" t="s">
        <v>31</v>
      </c>
      <c r="J29" s="23">
        <v>3260100000</v>
      </c>
      <c r="K29" s="23"/>
      <c r="L29" s="21">
        <v>7193.3</v>
      </c>
      <c r="M29" s="22">
        <v>6079.86726</v>
      </c>
      <c r="N29" s="22">
        <v>2226.1290800000002</v>
      </c>
      <c r="O29" s="22">
        <f>N29/L29*100</f>
        <v>30.947257586921161</v>
      </c>
      <c r="P29" s="22">
        <f>N29/M29*100</f>
        <v>36.61476451378973</v>
      </c>
    </row>
    <row r="30" spans="1:16" s="2" customFormat="1" ht="260.25" customHeight="1" x14ac:dyDescent="0.25">
      <c r="A30" s="23">
        <v>32</v>
      </c>
      <c r="B30" s="23">
        <v>6</v>
      </c>
      <c r="C30" s="24" t="s">
        <v>31</v>
      </c>
      <c r="D30" s="23" t="s">
        <v>53</v>
      </c>
      <c r="E30" s="23" t="s">
        <v>62</v>
      </c>
      <c r="F30" s="23" t="s">
        <v>28</v>
      </c>
      <c r="G30" s="23">
        <v>843</v>
      </c>
      <c r="H30" s="24" t="s">
        <v>41</v>
      </c>
      <c r="I30" s="24" t="s">
        <v>31</v>
      </c>
      <c r="J30" s="23">
        <v>3260103910</v>
      </c>
      <c r="K30" s="23" t="s">
        <v>83</v>
      </c>
      <c r="L30" s="21">
        <v>5014.0384000000004</v>
      </c>
      <c r="M30" s="21">
        <v>3532.41426</v>
      </c>
      <c r="N30" s="22">
        <v>2168.9401499999999</v>
      </c>
      <c r="O30" s="22">
        <f>N30/L30*100</f>
        <v>43.257350202982089</v>
      </c>
      <c r="P30" s="22">
        <f>N30/M30*100</f>
        <v>61.401069930003047</v>
      </c>
    </row>
    <row r="31" spans="1:16" s="2" customFormat="1" ht="105.75" customHeight="1" x14ac:dyDescent="0.25">
      <c r="A31" s="23">
        <v>32</v>
      </c>
      <c r="B31" s="23">
        <v>6</v>
      </c>
      <c r="C31" s="24" t="s">
        <v>31</v>
      </c>
      <c r="D31" s="24" t="s">
        <v>81</v>
      </c>
      <c r="E31" s="23" t="s">
        <v>82</v>
      </c>
      <c r="F31" s="23" t="s">
        <v>28</v>
      </c>
      <c r="G31" s="23">
        <v>843</v>
      </c>
      <c r="H31" s="24" t="s">
        <v>41</v>
      </c>
      <c r="I31" s="24" t="s">
        <v>31</v>
      </c>
      <c r="J31" s="23">
        <v>3260103910</v>
      </c>
      <c r="K31" s="23" t="s">
        <v>84</v>
      </c>
      <c r="L31" s="21">
        <v>2179.2530000000002</v>
      </c>
      <c r="M31" s="21">
        <v>2547.453</v>
      </c>
      <c r="N31" s="22">
        <v>57.188929999999999</v>
      </c>
      <c r="O31" s="22">
        <f>N31/L31*100</f>
        <v>2.6242446379562168</v>
      </c>
      <c r="P31" s="22">
        <f>N31/M31*100</f>
        <v>2.2449454415842016</v>
      </c>
    </row>
    <row r="32" spans="1:16" s="2" customFormat="1" x14ac:dyDescent="0.25">
      <c r="A32" s="116">
        <v>32</v>
      </c>
      <c r="B32" s="116">
        <v>6</v>
      </c>
      <c r="C32" s="119" t="s">
        <v>41</v>
      </c>
      <c r="D32" s="116"/>
      <c r="E32" s="116" t="s">
        <v>45</v>
      </c>
      <c r="F32" s="116" t="s">
        <v>28</v>
      </c>
      <c r="G32" s="116">
        <v>843</v>
      </c>
      <c r="H32" s="20"/>
      <c r="I32" s="20"/>
      <c r="J32" s="19">
        <v>3260400000</v>
      </c>
      <c r="K32" s="19"/>
      <c r="L32" s="21">
        <v>659877</v>
      </c>
      <c r="M32" s="17">
        <v>659877</v>
      </c>
      <c r="N32" s="17">
        <v>202206.56422</v>
      </c>
      <c r="O32" s="17">
        <f t="shared" si="2"/>
        <v>30.643068968913905</v>
      </c>
      <c r="P32" s="17">
        <f t="shared" si="3"/>
        <v>30.643068968913905</v>
      </c>
    </row>
    <row r="33" spans="1:16" s="2" customFormat="1" x14ac:dyDescent="0.25">
      <c r="A33" s="116"/>
      <c r="B33" s="116"/>
      <c r="C33" s="119"/>
      <c r="D33" s="116"/>
      <c r="E33" s="116"/>
      <c r="F33" s="116"/>
      <c r="G33" s="116"/>
      <c r="H33" s="20">
        <v>10</v>
      </c>
      <c r="I33" s="20" t="s">
        <v>31</v>
      </c>
      <c r="J33" s="19" t="s">
        <v>63</v>
      </c>
      <c r="K33" s="19" t="s">
        <v>64</v>
      </c>
      <c r="L33" s="21">
        <v>15000</v>
      </c>
      <c r="M33" s="21">
        <v>15000</v>
      </c>
      <c r="N33" s="17">
        <v>10052.784019999999</v>
      </c>
      <c r="O33" s="17">
        <f t="shared" si="2"/>
        <v>67.018560133333324</v>
      </c>
      <c r="P33" s="17">
        <f t="shared" si="3"/>
        <v>67.018560133333324</v>
      </c>
    </row>
    <row r="34" spans="1:16" s="2" customFormat="1" ht="31.5" x14ac:dyDescent="0.25">
      <c r="A34" s="116"/>
      <c r="B34" s="116"/>
      <c r="C34" s="119"/>
      <c r="D34" s="116"/>
      <c r="E34" s="116"/>
      <c r="F34" s="116"/>
      <c r="G34" s="116"/>
      <c r="H34" s="20">
        <v>10</v>
      </c>
      <c r="I34" s="20" t="s">
        <v>35</v>
      </c>
      <c r="J34" s="19" t="s">
        <v>63</v>
      </c>
      <c r="K34" s="19" t="s">
        <v>65</v>
      </c>
      <c r="L34" s="21">
        <v>635126.30000000005</v>
      </c>
      <c r="M34" s="21">
        <v>635126.30000000005</v>
      </c>
      <c r="N34" s="17">
        <v>189608.80570000003</v>
      </c>
      <c r="O34" s="17">
        <f t="shared" si="2"/>
        <v>29.853716607232293</v>
      </c>
      <c r="P34" s="17">
        <f t="shared" si="3"/>
        <v>29.853716607232293</v>
      </c>
    </row>
    <row r="35" spans="1:16" s="2" customFormat="1" ht="31.5" x14ac:dyDescent="0.25">
      <c r="A35" s="116"/>
      <c r="B35" s="116"/>
      <c r="C35" s="119"/>
      <c r="D35" s="116"/>
      <c r="E35" s="116"/>
      <c r="F35" s="116"/>
      <c r="G35" s="116"/>
      <c r="H35" s="20" t="s">
        <v>41</v>
      </c>
      <c r="I35" s="20" t="s">
        <v>31</v>
      </c>
      <c r="J35" s="19" t="s">
        <v>63</v>
      </c>
      <c r="K35" s="19" t="s">
        <v>66</v>
      </c>
      <c r="L35" s="21">
        <v>6814.7</v>
      </c>
      <c r="M35" s="21">
        <v>6814.7</v>
      </c>
      <c r="N35" s="17">
        <v>1746.924</v>
      </c>
      <c r="O35" s="17">
        <f t="shared" si="2"/>
        <v>25.634642757568198</v>
      </c>
      <c r="P35" s="17">
        <f t="shared" si="3"/>
        <v>25.634642757568198</v>
      </c>
    </row>
    <row r="36" spans="1:16" s="2" customFormat="1" ht="31.5" x14ac:dyDescent="0.25">
      <c r="A36" s="116"/>
      <c r="B36" s="116"/>
      <c r="C36" s="119"/>
      <c r="D36" s="116"/>
      <c r="E36" s="116"/>
      <c r="F36" s="116"/>
      <c r="G36" s="116"/>
      <c r="H36" s="20">
        <v>10</v>
      </c>
      <c r="I36" s="20" t="s">
        <v>46</v>
      </c>
      <c r="J36" s="19" t="s">
        <v>63</v>
      </c>
      <c r="K36" s="19" t="s">
        <v>67</v>
      </c>
      <c r="L36" s="21">
        <v>2936</v>
      </c>
      <c r="M36" s="21">
        <v>2936</v>
      </c>
      <c r="N36" s="17">
        <v>798.05050000000006</v>
      </c>
      <c r="O36" s="17">
        <f t="shared" si="2"/>
        <v>27.18155653950954</v>
      </c>
      <c r="P36" s="17">
        <f t="shared" si="3"/>
        <v>27.18155653950954</v>
      </c>
    </row>
    <row r="37" spans="1:16" s="2" customFormat="1" ht="40.5" customHeight="1" x14ac:dyDescent="0.25">
      <c r="A37" s="25">
        <v>32</v>
      </c>
      <c r="B37" s="25">
        <v>6</v>
      </c>
      <c r="C37" s="25" t="s">
        <v>47</v>
      </c>
      <c r="D37" s="19"/>
      <c r="E37" s="19" t="s">
        <v>48</v>
      </c>
      <c r="F37" s="19" t="s">
        <v>28</v>
      </c>
      <c r="G37" s="19">
        <v>843</v>
      </c>
      <c r="H37" s="20" t="s">
        <v>41</v>
      </c>
      <c r="I37" s="20" t="s">
        <v>31</v>
      </c>
      <c r="J37" s="19" t="s">
        <v>68</v>
      </c>
      <c r="K37" s="19" t="s">
        <v>69</v>
      </c>
      <c r="L37" s="21">
        <v>163660.20000000001</v>
      </c>
      <c r="M37" s="17">
        <v>163660.20000000001</v>
      </c>
      <c r="N37" s="17">
        <v>19561.71902</v>
      </c>
      <c r="O37" s="17">
        <f t="shared" si="2"/>
        <v>11.952642743929189</v>
      </c>
      <c r="P37" s="17">
        <f t="shared" si="3"/>
        <v>11.952642743929189</v>
      </c>
    </row>
    <row r="38" spans="1:16" s="2" customFormat="1" ht="86.25" customHeight="1" x14ac:dyDescent="0.25">
      <c r="A38" s="25">
        <v>32</v>
      </c>
      <c r="B38" s="25">
        <v>6</v>
      </c>
      <c r="C38" s="25" t="s">
        <v>47</v>
      </c>
      <c r="D38" s="20" t="s">
        <v>34</v>
      </c>
      <c r="E38" s="19" t="s">
        <v>70</v>
      </c>
      <c r="F38" s="19"/>
      <c r="G38" s="19">
        <v>843</v>
      </c>
      <c r="H38" s="20" t="s">
        <v>41</v>
      </c>
      <c r="I38" s="20" t="s">
        <v>31</v>
      </c>
      <c r="J38" s="19" t="s">
        <v>68</v>
      </c>
      <c r="K38" s="19" t="s">
        <v>69</v>
      </c>
      <c r="L38" s="21">
        <v>163660.20000000001</v>
      </c>
      <c r="M38" s="17">
        <v>163660.20000000001</v>
      </c>
      <c r="N38" s="17">
        <v>19561.71902</v>
      </c>
      <c r="O38" s="17">
        <f t="shared" si="2"/>
        <v>11.952642743929189</v>
      </c>
      <c r="P38" s="17">
        <f t="shared" si="3"/>
        <v>11.952642743929189</v>
      </c>
    </row>
    <row r="39" spans="1:16" s="2" customFormat="1" ht="64.5" customHeight="1" x14ac:dyDescent="0.25">
      <c r="A39" s="117">
        <v>32</v>
      </c>
      <c r="B39" s="117">
        <v>7</v>
      </c>
      <c r="C39" s="118"/>
      <c r="D39" s="118"/>
      <c r="E39" s="117" t="s">
        <v>49</v>
      </c>
      <c r="F39" s="19" t="s">
        <v>33</v>
      </c>
      <c r="G39" s="19">
        <v>843</v>
      </c>
      <c r="H39" s="19"/>
      <c r="I39" s="19"/>
      <c r="J39" s="19"/>
      <c r="K39" s="19"/>
      <c r="L39" s="21">
        <f>L40</f>
        <v>376768.4</v>
      </c>
      <c r="M39" s="21">
        <f>M40</f>
        <v>376768.4</v>
      </c>
      <c r="N39" s="21">
        <f>N40</f>
        <v>48907.130269999994</v>
      </c>
      <c r="O39" s="17">
        <f t="shared" si="2"/>
        <v>12.980687942513223</v>
      </c>
      <c r="P39" s="17">
        <f t="shared" si="3"/>
        <v>12.980687942513223</v>
      </c>
    </row>
    <row r="40" spans="1:16" s="2" customFormat="1" ht="21" customHeight="1" x14ac:dyDescent="0.25">
      <c r="A40" s="117"/>
      <c r="B40" s="117"/>
      <c r="C40" s="118"/>
      <c r="D40" s="118"/>
      <c r="E40" s="117"/>
      <c r="F40" s="19" t="s">
        <v>28</v>
      </c>
      <c r="G40" s="19">
        <v>843</v>
      </c>
      <c r="H40" s="19"/>
      <c r="I40" s="19"/>
      <c r="J40" s="19"/>
      <c r="K40" s="19"/>
      <c r="L40" s="21">
        <f>L41+L42</f>
        <v>376768.4</v>
      </c>
      <c r="M40" s="21">
        <f>M41+M42</f>
        <v>376768.4</v>
      </c>
      <c r="N40" s="21">
        <f>N41+N42</f>
        <v>48907.130269999994</v>
      </c>
      <c r="O40" s="17">
        <f t="shared" si="2"/>
        <v>12.980687942513223</v>
      </c>
      <c r="P40" s="17">
        <f t="shared" si="3"/>
        <v>12.980687942513223</v>
      </c>
    </row>
    <row r="41" spans="1:16" s="2" customFormat="1" ht="16.5" customHeight="1" x14ac:dyDescent="0.25">
      <c r="A41" s="116">
        <v>32</v>
      </c>
      <c r="B41" s="116">
        <v>7</v>
      </c>
      <c r="C41" s="116" t="s">
        <v>47</v>
      </c>
      <c r="D41" s="116"/>
      <c r="E41" s="116" t="s">
        <v>48</v>
      </c>
      <c r="F41" s="116" t="s">
        <v>28</v>
      </c>
      <c r="G41" s="19">
        <v>843</v>
      </c>
      <c r="H41" s="20" t="s">
        <v>41</v>
      </c>
      <c r="I41" s="20" t="s">
        <v>31</v>
      </c>
      <c r="J41" s="19" t="s">
        <v>50</v>
      </c>
      <c r="K41" s="19">
        <v>810</v>
      </c>
      <c r="L41" s="21">
        <f>L45+L46</f>
        <v>320048.2</v>
      </c>
      <c r="M41" s="21">
        <f t="shared" ref="M41:N41" si="4">M45+M46</f>
        <v>320048.2</v>
      </c>
      <c r="N41" s="21">
        <f t="shared" si="4"/>
        <v>40913.635179999997</v>
      </c>
      <c r="O41" s="17">
        <f t="shared" si="2"/>
        <v>12.783585466189153</v>
      </c>
      <c r="P41" s="17">
        <f t="shared" si="3"/>
        <v>12.783585466189153</v>
      </c>
    </row>
    <row r="42" spans="1:16" s="2" customFormat="1" ht="20.25" customHeight="1" x14ac:dyDescent="0.25">
      <c r="A42" s="116"/>
      <c r="B42" s="116"/>
      <c r="C42" s="116"/>
      <c r="D42" s="116"/>
      <c r="E42" s="116"/>
      <c r="F42" s="116"/>
      <c r="G42" s="19">
        <v>843</v>
      </c>
      <c r="H42" s="20" t="s">
        <v>52</v>
      </c>
      <c r="I42" s="20" t="s">
        <v>53</v>
      </c>
      <c r="J42" s="19" t="s">
        <v>50</v>
      </c>
      <c r="K42" s="19">
        <v>810</v>
      </c>
      <c r="L42" s="21">
        <f>L44</f>
        <v>56720.2</v>
      </c>
      <c r="M42" s="21">
        <f>M44</f>
        <v>56720.2</v>
      </c>
      <c r="N42" s="21">
        <f t="shared" ref="N42" si="5">N44</f>
        <v>7993.4950899999994</v>
      </c>
      <c r="O42" s="17">
        <f t="shared" si="2"/>
        <v>14.092854203617053</v>
      </c>
      <c r="P42" s="17">
        <f t="shared" si="3"/>
        <v>14.092854203617053</v>
      </c>
    </row>
    <row r="43" spans="1:16" s="2" customFormat="1" ht="50.25" customHeight="1" x14ac:dyDescent="0.25">
      <c r="A43" s="110">
        <v>32</v>
      </c>
      <c r="B43" s="110">
        <v>7</v>
      </c>
      <c r="C43" s="110" t="s">
        <v>71</v>
      </c>
      <c r="D43" s="113" t="s">
        <v>31</v>
      </c>
      <c r="E43" s="19" t="s">
        <v>72</v>
      </c>
      <c r="F43" s="19" t="s">
        <v>28</v>
      </c>
      <c r="G43" s="19">
        <v>843</v>
      </c>
      <c r="H43" s="20"/>
      <c r="I43" s="20"/>
      <c r="J43" s="19"/>
      <c r="K43" s="19"/>
      <c r="L43" s="21"/>
      <c r="M43" s="17"/>
      <c r="N43" s="17"/>
      <c r="O43" s="17"/>
      <c r="P43" s="17"/>
    </row>
    <row r="44" spans="1:16" s="2" customFormat="1" ht="216.75" customHeight="1" x14ac:dyDescent="0.25">
      <c r="A44" s="111"/>
      <c r="B44" s="111"/>
      <c r="C44" s="111"/>
      <c r="D44" s="114"/>
      <c r="E44" s="19" t="s">
        <v>77</v>
      </c>
      <c r="F44" s="19" t="s">
        <v>28</v>
      </c>
      <c r="G44" s="19">
        <v>843</v>
      </c>
      <c r="H44" s="20" t="s">
        <v>52</v>
      </c>
      <c r="I44" s="20" t="s">
        <v>53</v>
      </c>
      <c r="J44" s="19" t="s">
        <v>74</v>
      </c>
      <c r="K44" s="19">
        <v>813</v>
      </c>
      <c r="L44" s="17">
        <v>56720.2</v>
      </c>
      <c r="M44" s="17">
        <v>56720.2</v>
      </c>
      <c r="N44" s="17">
        <v>7993.4950899999994</v>
      </c>
      <c r="O44" s="17">
        <f t="shared" si="2"/>
        <v>14.092854203617053</v>
      </c>
      <c r="P44" s="17">
        <f t="shared" si="3"/>
        <v>14.092854203617053</v>
      </c>
    </row>
    <row r="45" spans="1:16" s="2" customFormat="1" ht="117.75" customHeight="1" x14ac:dyDescent="0.25">
      <c r="A45" s="111"/>
      <c r="B45" s="111"/>
      <c r="C45" s="111"/>
      <c r="D45" s="114"/>
      <c r="E45" s="19" t="s">
        <v>78</v>
      </c>
      <c r="F45" s="19" t="s">
        <v>28</v>
      </c>
      <c r="G45" s="19">
        <v>843</v>
      </c>
      <c r="H45" s="20" t="s">
        <v>41</v>
      </c>
      <c r="I45" s="20" t="s">
        <v>31</v>
      </c>
      <c r="J45" s="19" t="s">
        <v>75</v>
      </c>
      <c r="K45" s="19" t="s">
        <v>79</v>
      </c>
      <c r="L45" s="21">
        <v>247202.2</v>
      </c>
      <c r="M45" s="17">
        <v>247202.2</v>
      </c>
      <c r="N45" s="17">
        <v>12488.303519999999</v>
      </c>
      <c r="O45" s="17">
        <f t="shared" si="2"/>
        <v>5.051857758547456</v>
      </c>
      <c r="P45" s="17">
        <f t="shared" si="3"/>
        <v>5.051857758547456</v>
      </c>
    </row>
    <row r="46" spans="1:16" s="2" customFormat="1" ht="104.25" customHeight="1" x14ac:dyDescent="0.25">
      <c r="A46" s="112"/>
      <c r="B46" s="112"/>
      <c r="C46" s="112"/>
      <c r="D46" s="115"/>
      <c r="E46" s="19" t="s">
        <v>73</v>
      </c>
      <c r="F46" s="19" t="s">
        <v>28</v>
      </c>
      <c r="G46" s="19">
        <v>843</v>
      </c>
      <c r="H46" s="20" t="s">
        <v>41</v>
      </c>
      <c r="I46" s="20" t="s">
        <v>31</v>
      </c>
      <c r="J46" s="19" t="s">
        <v>76</v>
      </c>
      <c r="K46" s="19">
        <v>813</v>
      </c>
      <c r="L46" s="21">
        <v>72846</v>
      </c>
      <c r="M46" s="17">
        <v>72846</v>
      </c>
      <c r="N46" s="17">
        <v>28425.33166</v>
      </c>
      <c r="O46" s="17">
        <f t="shared" si="2"/>
        <v>39.021129039343272</v>
      </c>
      <c r="P46" s="17">
        <f t="shared" si="3"/>
        <v>39.021129039343272</v>
      </c>
    </row>
    <row r="47" spans="1:16" s="2" customFormat="1" ht="22.5" customHeight="1" x14ac:dyDescent="0.25">
      <c r="A47" s="116">
        <v>32</v>
      </c>
      <c r="B47" s="116">
        <v>9</v>
      </c>
      <c r="C47" s="116"/>
      <c r="D47" s="116"/>
      <c r="E47" s="116" t="s">
        <v>51</v>
      </c>
      <c r="F47" s="19" t="s">
        <v>33</v>
      </c>
      <c r="G47" s="19">
        <v>843</v>
      </c>
      <c r="H47" s="19"/>
      <c r="I47" s="19"/>
      <c r="J47" s="19"/>
      <c r="K47" s="19"/>
      <c r="L47" s="21">
        <v>210029.98719999997</v>
      </c>
      <c r="M47" s="17">
        <v>218026.10975999999</v>
      </c>
      <c r="N47" s="17">
        <v>102585.84556</v>
      </c>
      <c r="O47" s="17">
        <f t="shared" si="2"/>
        <v>48.843427992171975</v>
      </c>
      <c r="P47" s="17">
        <f t="shared" si="3"/>
        <v>47.052091913635948</v>
      </c>
    </row>
    <row r="48" spans="1:16" s="2" customFormat="1" x14ac:dyDescent="0.25">
      <c r="A48" s="116"/>
      <c r="B48" s="116"/>
      <c r="C48" s="116"/>
      <c r="D48" s="116"/>
      <c r="E48" s="116"/>
      <c r="F48" s="19" t="s">
        <v>28</v>
      </c>
      <c r="G48" s="19">
        <v>843</v>
      </c>
      <c r="H48" s="19"/>
      <c r="I48" s="19"/>
      <c r="J48" s="19"/>
      <c r="K48" s="19"/>
      <c r="L48" s="21">
        <v>210029.98719999997</v>
      </c>
      <c r="M48" s="17">
        <v>218026.10975999999</v>
      </c>
      <c r="N48" s="17">
        <v>102585.84556</v>
      </c>
      <c r="O48" s="17">
        <f t="shared" si="2"/>
        <v>48.843427992171975</v>
      </c>
      <c r="P48" s="17">
        <f t="shared" si="3"/>
        <v>47.052091913635948</v>
      </c>
    </row>
    <row r="49" spans="1:16" s="2" customFormat="1" ht="116.25" customHeight="1" x14ac:dyDescent="0.25">
      <c r="A49" s="19">
        <v>32</v>
      </c>
      <c r="B49" s="19">
        <v>9</v>
      </c>
      <c r="C49" s="20" t="s">
        <v>35</v>
      </c>
      <c r="D49" s="19"/>
      <c r="E49" s="19" t="s">
        <v>54</v>
      </c>
      <c r="F49" s="19" t="s">
        <v>28</v>
      </c>
      <c r="G49" s="19">
        <v>843</v>
      </c>
      <c r="H49" s="20" t="s">
        <v>41</v>
      </c>
      <c r="I49" s="20" t="s">
        <v>31</v>
      </c>
      <c r="J49" s="19">
        <v>3290306770</v>
      </c>
      <c r="K49" s="19" t="s">
        <v>80</v>
      </c>
      <c r="L49" s="21">
        <v>210029.9872</v>
      </c>
      <c r="M49" s="17">
        <v>218026.10975999999</v>
      </c>
      <c r="N49" s="17">
        <v>102585.84556</v>
      </c>
      <c r="O49" s="17">
        <f>N49/L49*100</f>
        <v>48.843427992171968</v>
      </c>
      <c r="P49" s="17">
        <f t="shared" si="3"/>
        <v>47.052091913635948</v>
      </c>
    </row>
  </sheetData>
  <autoFilter ref="A9:P49"/>
  <mergeCells count="67">
    <mergeCell ref="A2:P2"/>
    <mergeCell ref="A3:P3"/>
    <mergeCell ref="A4:P4"/>
    <mergeCell ref="G8:K8"/>
    <mergeCell ref="O8:P8"/>
    <mergeCell ref="N8:N9"/>
    <mergeCell ref="L8:M8"/>
    <mergeCell ref="A8:D8"/>
    <mergeCell ref="E8:E9"/>
    <mergeCell ref="F8:F9"/>
    <mergeCell ref="E10:E11"/>
    <mergeCell ref="A10:A11"/>
    <mergeCell ref="B10:B11"/>
    <mergeCell ref="C10:C11"/>
    <mergeCell ref="D10:D11"/>
    <mergeCell ref="E12:E13"/>
    <mergeCell ref="A12:A13"/>
    <mergeCell ref="B12:B13"/>
    <mergeCell ref="C12:C13"/>
    <mergeCell ref="D12:D13"/>
    <mergeCell ref="E16:E17"/>
    <mergeCell ref="A16:A17"/>
    <mergeCell ref="B16:B17"/>
    <mergeCell ref="C16:C17"/>
    <mergeCell ref="D16:D17"/>
    <mergeCell ref="A20:A21"/>
    <mergeCell ref="B20:B21"/>
    <mergeCell ref="C20:C21"/>
    <mergeCell ref="D20:D21"/>
    <mergeCell ref="E20:E21"/>
    <mergeCell ref="E23:E24"/>
    <mergeCell ref="D23:D24"/>
    <mergeCell ref="C23:C24"/>
    <mergeCell ref="B23:B24"/>
    <mergeCell ref="A23:A24"/>
    <mergeCell ref="E27:E28"/>
    <mergeCell ref="D27:D28"/>
    <mergeCell ref="C27:C28"/>
    <mergeCell ref="B27:B28"/>
    <mergeCell ref="A27:A28"/>
    <mergeCell ref="F32:F36"/>
    <mergeCell ref="G32:G36"/>
    <mergeCell ref="A32:A36"/>
    <mergeCell ref="B32:B36"/>
    <mergeCell ref="C32:C36"/>
    <mergeCell ref="D32:D36"/>
    <mergeCell ref="E32:E36"/>
    <mergeCell ref="E39:E40"/>
    <mergeCell ref="D39:D40"/>
    <mergeCell ref="C39:C40"/>
    <mergeCell ref="B39:B40"/>
    <mergeCell ref="A39:A40"/>
    <mergeCell ref="F41:F42"/>
    <mergeCell ref="A41:A42"/>
    <mergeCell ref="B41:B42"/>
    <mergeCell ref="C41:C42"/>
    <mergeCell ref="D41:D42"/>
    <mergeCell ref="E41:E42"/>
    <mergeCell ref="A43:A46"/>
    <mergeCell ref="B43:B46"/>
    <mergeCell ref="C43:C46"/>
    <mergeCell ref="D43:D46"/>
    <mergeCell ref="E47:E48"/>
    <mergeCell ref="D47:D48"/>
    <mergeCell ref="C47:C48"/>
    <mergeCell ref="B47:B48"/>
    <mergeCell ref="A47:A48"/>
  </mergeCells>
  <printOptions horizontalCentered="1"/>
  <pageMargins left="0.25" right="0.25" top="0.75" bottom="0.75" header="0.3" footer="0.3"/>
  <pageSetup paperSize="9" scale="71" fitToHeight="0" orientation="landscape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Zeros="0" zoomScale="80" zoomScaleNormal="80" workbookViewId="0"/>
  </sheetViews>
  <sheetFormatPr defaultColWidth="9.140625" defaultRowHeight="15.75" x14ac:dyDescent="0.25"/>
  <cols>
    <col min="1" max="3" width="6.42578125" style="35" customWidth="1"/>
    <col min="4" max="4" width="6.42578125" style="31" customWidth="1"/>
    <col min="5" max="5" width="36" style="34" customWidth="1"/>
    <col min="6" max="6" width="30.5703125" style="33" customWidth="1"/>
    <col min="7" max="7" width="20.140625" style="32" customWidth="1"/>
    <col min="8" max="8" width="11.140625" style="31" customWidth="1"/>
    <col min="9" max="9" width="12.42578125" style="31" customWidth="1"/>
    <col min="10" max="10" width="13.42578125" style="30" customWidth="1"/>
    <col min="11" max="11" width="13.85546875" style="29" customWidth="1"/>
    <col min="12" max="12" width="16.42578125" style="29" customWidth="1"/>
    <col min="13" max="13" width="15.7109375" style="28" customWidth="1"/>
    <col min="14" max="14" width="16.140625" style="28" customWidth="1"/>
    <col min="15" max="16384" width="9.140625" style="27"/>
  </cols>
  <sheetData>
    <row r="1" spans="1:15" s="44" customFormat="1" x14ac:dyDescent="0.25">
      <c r="H1" s="46"/>
      <c r="I1" s="46"/>
      <c r="J1" s="45"/>
      <c r="K1" s="45"/>
      <c r="L1" s="45"/>
      <c r="M1" s="45"/>
      <c r="N1" s="49" t="s">
        <v>105</v>
      </c>
    </row>
    <row r="2" spans="1:15" s="44" customFormat="1" x14ac:dyDescent="0.25">
      <c r="A2" s="50"/>
      <c r="H2" s="46"/>
      <c r="I2" s="46"/>
      <c r="J2" s="45"/>
      <c r="K2" s="49"/>
      <c r="L2" s="49"/>
      <c r="M2" s="45"/>
      <c r="N2" s="45"/>
    </row>
    <row r="3" spans="1:15" s="44" customFormat="1" x14ac:dyDescent="0.25">
      <c r="A3" s="128" t="s">
        <v>104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s="44" customFormat="1" x14ac:dyDescent="0.25">
      <c r="A4" s="128" t="s">
        <v>103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s="44" customFormat="1" x14ac:dyDescent="0.25">
      <c r="A5" s="128" t="s">
        <v>102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5" s="44" customFormat="1" x14ac:dyDescent="0.25">
      <c r="A6" s="128" t="s">
        <v>101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5" s="44" customFormat="1" x14ac:dyDescent="0.25">
      <c r="A7" s="120" t="s">
        <v>20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8"/>
    </row>
    <row r="8" spans="1:15" s="44" customFormat="1" x14ac:dyDescent="0.25">
      <c r="E8" s="48"/>
      <c r="F8" s="47"/>
      <c r="H8" s="46"/>
      <c r="I8" s="46"/>
      <c r="J8" s="45"/>
      <c r="K8" s="45"/>
      <c r="L8" s="45"/>
      <c r="M8" s="45"/>
      <c r="N8" s="45"/>
    </row>
    <row r="9" spans="1:15" s="7" customFormat="1" x14ac:dyDescent="0.25">
      <c r="A9" s="8" t="s">
        <v>100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18.75" customHeight="1" x14ac:dyDescent="0.25">
      <c r="A10" s="129" t="s">
        <v>13</v>
      </c>
      <c r="B10" s="129"/>
      <c r="C10" s="129"/>
      <c r="D10" s="129"/>
      <c r="E10" s="129"/>
      <c r="F10" s="129"/>
      <c r="G10" s="129"/>
      <c r="H10" s="129"/>
      <c r="I10" s="129"/>
      <c r="J10" s="129"/>
      <c r="K10" s="6"/>
      <c r="L10" s="6"/>
      <c r="M10" s="3"/>
      <c r="N10" s="3"/>
      <c r="O10" s="6"/>
    </row>
    <row r="12" spans="1:15" s="36" customFormat="1" ht="69.75" customHeight="1" x14ac:dyDescent="0.2">
      <c r="A12" s="123" t="s">
        <v>0</v>
      </c>
      <c r="B12" s="123"/>
      <c r="C12" s="123"/>
      <c r="D12" s="123"/>
      <c r="E12" s="41" t="s">
        <v>99</v>
      </c>
      <c r="F12" s="41" t="s">
        <v>98</v>
      </c>
      <c r="G12" s="123" t="s">
        <v>97</v>
      </c>
      <c r="H12" s="123" t="s">
        <v>96</v>
      </c>
      <c r="I12" s="123"/>
      <c r="J12" s="124" t="s">
        <v>95</v>
      </c>
      <c r="K12" s="124"/>
      <c r="L12" s="124"/>
      <c r="M12" s="124" t="s">
        <v>15</v>
      </c>
      <c r="N12" s="124"/>
    </row>
    <row r="13" spans="1:15" s="36" customFormat="1" ht="110.25" x14ac:dyDescent="0.2">
      <c r="A13" s="43" t="s">
        <v>2</v>
      </c>
      <c r="B13" s="43" t="s">
        <v>3</v>
      </c>
      <c r="C13" s="43" t="s">
        <v>4</v>
      </c>
      <c r="D13" s="42" t="s">
        <v>5</v>
      </c>
      <c r="E13" s="41" t="s">
        <v>94</v>
      </c>
      <c r="F13" s="41" t="s">
        <v>93</v>
      </c>
      <c r="G13" s="123"/>
      <c r="H13" s="40" t="s">
        <v>92</v>
      </c>
      <c r="I13" s="40" t="s">
        <v>91</v>
      </c>
      <c r="J13" s="38" t="s">
        <v>16</v>
      </c>
      <c r="K13" s="39" t="s">
        <v>90</v>
      </c>
      <c r="L13" s="39" t="s">
        <v>89</v>
      </c>
      <c r="M13" s="38" t="s">
        <v>88</v>
      </c>
      <c r="N13" s="38" t="s">
        <v>87</v>
      </c>
    </row>
    <row r="14" spans="1:15" s="36" customFormat="1" ht="38.25" customHeight="1" x14ac:dyDescent="0.2">
      <c r="A14" s="37" t="s">
        <v>86</v>
      </c>
      <c r="B14" s="37"/>
      <c r="C14" s="37"/>
      <c r="D14" s="37"/>
      <c r="E14" s="125" t="s">
        <v>85</v>
      </c>
      <c r="F14" s="126"/>
      <c r="G14" s="126"/>
      <c r="H14" s="126"/>
      <c r="I14" s="126"/>
      <c r="J14" s="126"/>
      <c r="K14" s="126"/>
      <c r="L14" s="126"/>
      <c r="M14" s="126"/>
      <c r="N14" s="127"/>
    </row>
  </sheetData>
  <mergeCells count="12">
    <mergeCell ref="H12:I12"/>
    <mergeCell ref="J12:L12"/>
    <mergeCell ref="E14:N14"/>
    <mergeCell ref="M12:N12"/>
    <mergeCell ref="A3:N3"/>
    <mergeCell ref="A4:N4"/>
    <mergeCell ref="A5:N5"/>
    <mergeCell ref="A6:N6"/>
    <mergeCell ref="A7:N7"/>
    <mergeCell ref="A10:J10"/>
    <mergeCell ref="A12:D12"/>
    <mergeCell ref="G12:G13"/>
  </mergeCells>
  <printOptions horizontalCentered="1"/>
  <pageMargins left="0.19685039370078741" right="0.31496062992125984" top="0.35433070866141736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zoomScale="80" zoomScaleNormal="80" workbookViewId="0"/>
  </sheetViews>
  <sheetFormatPr defaultRowHeight="15.75" x14ac:dyDescent="0.25"/>
  <cols>
    <col min="1" max="3" width="9.140625" style="44"/>
    <col min="4" max="4" width="53.140625" style="54" customWidth="1"/>
    <col min="5" max="5" width="12.7109375" style="44" customWidth="1"/>
    <col min="6" max="6" width="15.140625" style="44" customWidth="1"/>
    <col min="7" max="7" width="12" style="44" customWidth="1"/>
    <col min="8" max="8" width="12" style="52" customWidth="1"/>
    <col min="9" max="9" width="21.42578125" style="53" customWidth="1"/>
    <col min="10" max="10" width="41.42578125" style="52" customWidth="1"/>
    <col min="11" max="39" width="9.140625" style="51"/>
    <col min="40" max="16384" width="9.140625" style="44"/>
  </cols>
  <sheetData>
    <row r="1" spans="1:39" s="88" customFormat="1" ht="15" x14ac:dyDescent="0.25">
      <c r="F1" s="100"/>
      <c r="G1" s="100"/>
      <c r="H1" s="99"/>
      <c r="I1" s="98"/>
      <c r="J1" s="97" t="s">
        <v>190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s="88" customFormat="1" ht="15" customHeight="1" x14ac:dyDescent="0.25">
      <c r="A2" s="139" t="s">
        <v>189</v>
      </c>
      <c r="B2" s="139"/>
      <c r="C2" s="139"/>
      <c r="D2" s="139"/>
      <c r="E2" s="139"/>
      <c r="F2" s="139"/>
      <c r="G2" s="139"/>
      <c r="H2" s="139"/>
      <c r="I2" s="139"/>
      <c r="J2" s="13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88" customFormat="1" ht="15" customHeight="1" x14ac:dyDescent="0.25">
      <c r="A3" s="139" t="s">
        <v>188</v>
      </c>
      <c r="B3" s="139"/>
      <c r="C3" s="139"/>
      <c r="D3" s="139"/>
      <c r="E3" s="139"/>
      <c r="F3" s="139"/>
      <c r="G3" s="139"/>
      <c r="H3" s="139"/>
      <c r="I3" s="139"/>
      <c r="J3" s="13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88" customFormat="1" ht="15" customHeight="1" x14ac:dyDescent="0.25">
      <c r="A4" s="139" t="s">
        <v>187</v>
      </c>
      <c r="B4" s="139"/>
      <c r="C4" s="139"/>
      <c r="D4" s="139"/>
      <c r="E4" s="139"/>
      <c r="F4" s="139"/>
      <c r="G4" s="139"/>
      <c r="H4" s="139"/>
      <c r="I4" s="139"/>
      <c r="J4" s="13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s="88" customFormat="1" ht="15" x14ac:dyDescent="0.25">
      <c r="A5" s="96"/>
      <c r="B5" s="96"/>
      <c r="C5" s="95"/>
      <c r="D5" s="94"/>
      <c r="E5" s="93"/>
      <c r="F5" s="92"/>
      <c r="G5" s="92"/>
      <c r="H5" s="92"/>
      <c r="I5" s="91"/>
      <c r="J5" s="90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</row>
    <row r="6" spans="1:39" s="88" customFormat="1" ht="18" customHeight="1" x14ac:dyDescent="0.25">
      <c r="A6" s="140" t="s">
        <v>186</v>
      </c>
      <c r="B6" s="140"/>
      <c r="C6" s="140"/>
      <c r="D6" s="140"/>
      <c r="E6" s="140"/>
      <c r="F6" s="140"/>
      <c r="G6" s="140"/>
      <c r="H6" s="140"/>
      <c r="I6" s="140"/>
      <c r="J6" s="140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</row>
    <row r="7" spans="1:39" s="88" customFormat="1" ht="18" customHeight="1" x14ac:dyDescent="0.25">
      <c r="A7" s="141" t="s">
        <v>185</v>
      </c>
      <c r="B7" s="141"/>
      <c r="C7" s="141"/>
      <c r="D7" s="141"/>
      <c r="E7" s="141"/>
      <c r="F7" s="141"/>
      <c r="G7" s="141"/>
      <c r="H7" s="141"/>
      <c r="I7" s="141"/>
      <c r="J7" s="141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</row>
    <row r="8" spans="1:39" x14ac:dyDescent="0.25">
      <c r="A8" s="50"/>
    </row>
    <row r="9" spans="1:39" s="59" customFormat="1" ht="69.75" customHeight="1" x14ac:dyDescent="0.25">
      <c r="A9" s="135" t="s">
        <v>0</v>
      </c>
      <c r="B9" s="135"/>
      <c r="C9" s="135" t="s">
        <v>184</v>
      </c>
      <c r="D9" s="135" t="s">
        <v>183</v>
      </c>
      <c r="E9" s="135" t="s">
        <v>182</v>
      </c>
      <c r="F9" s="135" t="s">
        <v>181</v>
      </c>
      <c r="G9" s="135" t="s">
        <v>180</v>
      </c>
      <c r="H9" s="135"/>
      <c r="I9" s="136" t="s">
        <v>179</v>
      </c>
      <c r="J9" s="137" t="s">
        <v>178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</row>
    <row r="10" spans="1:39" s="59" customFormat="1" x14ac:dyDescent="0.25">
      <c r="A10" s="135"/>
      <c r="B10" s="135"/>
      <c r="C10" s="135"/>
      <c r="D10" s="135"/>
      <c r="E10" s="135"/>
      <c r="F10" s="135"/>
      <c r="G10" s="138" t="s">
        <v>177</v>
      </c>
      <c r="H10" s="138" t="s">
        <v>176</v>
      </c>
      <c r="I10" s="136"/>
      <c r="J10" s="137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</row>
    <row r="11" spans="1:39" s="59" customFormat="1" x14ac:dyDescent="0.25">
      <c r="A11" s="135"/>
      <c r="B11" s="135"/>
      <c r="C11" s="135"/>
      <c r="D11" s="135"/>
      <c r="E11" s="135"/>
      <c r="F11" s="135"/>
      <c r="G11" s="138"/>
      <c r="H11" s="138"/>
      <c r="I11" s="136"/>
      <c r="J11" s="137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</row>
    <row r="12" spans="1:39" s="59" customFormat="1" ht="36.75" customHeight="1" x14ac:dyDescent="0.25">
      <c r="A12" s="87" t="s">
        <v>2</v>
      </c>
      <c r="B12" s="87" t="s">
        <v>3</v>
      </c>
      <c r="C12" s="135"/>
      <c r="D12" s="135"/>
      <c r="E12" s="135"/>
      <c r="F12" s="135"/>
      <c r="G12" s="138"/>
      <c r="H12" s="138"/>
      <c r="I12" s="136"/>
      <c r="J12" s="137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</row>
    <row r="13" spans="1:39" s="59" customFormat="1" x14ac:dyDescent="0.25">
      <c r="A13" s="62">
        <v>32</v>
      </c>
      <c r="B13" s="61"/>
      <c r="C13" s="61"/>
      <c r="D13" s="131" t="s">
        <v>175</v>
      </c>
      <c r="E13" s="131"/>
      <c r="F13" s="131"/>
      <c r="G13" s="131"/>
      <c r="H13" s="131"/>
      <c r="I13" s="131"/>
      <c r="J13" s="13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</row>
    <row r="14" spans="1:39" ht="47.25" x14ac:dyDescent="0.25">
      <c r="A14" s="57">
        <v>32</v>
      </c>
      <c r="B14" s="57">
        <v>0</v>
      </c>
      <c r="C14" s="57">
        <v>1</v>
      </c>
      <c r="D14" s="58" t="s">
        <v>174</v>
      </c>
      <c r="E14" s="57" t="s">
        <v>108</v>
      </c>
      <c r="F14" s="55">
        <v>98.2</v>
      </c>
      <c r="G14" s="57">
        <v>100</v>
      </c>
      <c r="H14" s="55">
        <v>103.2</v>
      </c>
      <c r="I14" s="81" t="s">
        <v>173</v>
      </c>
      <c r="J14" s="67" t="s">
        <v>172</v>
      </c>
    </row>
    <row r="15" spans="1:39" ht="47.25" x14ac:dyDescent="0.25">
      <c r="A15" s="57">
        <v>32</v>
      </c>
      <c r="B15" s="57">
        <v>0</v>
      </c>
      <c r="C15" s="57">
        <v>2</v>
      </c>
      <c r="D15" s="58" t="s">
        <v>171</v>
      </c>
      <c r="E15" s="57" t="s">
        <v>170</v>
      </c>
      <c r="F15" s="55">
        <v>45811</v>
      </c>
      <c r="G15" s="57">
        <v>48819</v>
      </c>
      <c r="H15" s="55">
        <v>48434.400000000001</v>
      </c>
      <c r="I15" s="83">
        <f>H15/G15*100</f>
        <v>99.21219197443618</v>
      </c>
      <c r="J15" s="67" t="s">
        <v>149</v>
      </c>
    </row>
    <row r="16" spans="1:39" ht="51.75" customHeight="1" x14ac:dyDescent="0.25">
      <c r="A16" s="57">
        <v>32</v>
      </c>
      <c r="B16" s="57">
        <v>0</v>
      </c>
      <c r="C16" s="57">
        <v>3</v>
      </c>
      <c r="D16" s="58" t="s">
        <v>169</v>
      </c>
      <c r="E16" s="57" t="s">
        <v>108</v>
      </c>
      <c r="F16" s="55">
        <v>4.7</v>
      </c>
      <c r="G16" s="57">
        <v>4.5999999999999996</v>
      </c>
      <c r="H16" s="55" t="s">
        <v>111</v>
      </c>
      <c r="I16" s="55" t="s">
        <v>111</v>
      </c>
      <c r="J16" s="86" t="s">
        <v>168</v>
      </c>
    </row>
    <row r="17" spans="1:39" ht="47.25" x14ac:dyDescent="0.25">
      <c r="A17" s="57">
        <v>32</v>
      </c>
      <c r="B17" s="57">
        <v>0</v>
      </c>
      <c r="C17" s="57">
        <v>4</v>
      </c>
      <c r="D17" s="58" t="s">
        <v>167</v>
      </c>
      <c r="E17" s="57" t="s">
        <v>108</v>
      </c>
      <c r="F17" s="55">
        <v>0.8</v>
      </c>
      <c r="G17" s="57">
        <v>1</v>
      </c>
      <c r="H17" s="55">
        <v>0.6</v>
      </c>
      <c r="I17" s="81" t="s">
        <v>166</v>
      </c>
      <c r="J17" s="26"/>
    </row>
    <row r="18" spans="1:39" s="59" customFormat="1" x14ac:dyDescent="0.25">
      <c r="A18" s="62">
        <v>32</v>
      </c>
      <c r="B18" s="62">
        <v>1</v>
      </c>
      <c r="C18" s="61"/>
      <c r="D18" s="130" t="s">
        <v>165</v>
      </c>
      <c r="E18" s="130"/>
      <c r="F18" s="130"/>
      <c r="G18" s="130"/>
      <c r="H18" s="130"/>
      <c r="I18" s="130"/>
      <c r="J18" s="13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spans="1:39" ht="47.25" x14ac:dyDescent="0.25">
      <c r="A19" s="57">
        <v>32</v>
      </c>
      <c r="B19" s="57">
        <v>1</v>
      </c>
      <c r="C19" s="57">
        <v>1</v>
      </c>
      <c r="D19" s="58" t="s">
        <v>164</v>
      </c>
      <c r="E19" s="57" t="s">
        <v>108</v>
      </c>
      <c r="F19" s="55">
        <v>78</v>
      </c>
      <c r="G19" s="57">
        <v>78</v>
      </c>
      <c r="H19" s="55">
        <v>78</v>
      </c>
      <c r="I19" s="84" t="s">
        <v>152</v>
      </c>
      <c r="J19" s="55" t="s">
        <v>111</v>
      </c>
    </row>
    <row r="20" spans="1:39" s="59" customFormat="1" x14ac:dyDescent="0.25">
      <c r="A20" s="62">
        <v>32</v>
      </c>
      <c r="B20" s="62">
        <v>2</v>
      </c>
      <c r="C20" s="61"/>
      <c r="D20" s="130" t="s">
        <v>163</v>
      </c>
      <c r="E20" s="130"/>
      <c r="F20" s="130"/>
      <c r="G20" s="130"/>
      <c r="H20" s="130"/>
      <c r="I20" s="130"/>
      <c r="J20" s="13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</row>
    <row r="21" spans="1:39" ht="129.75" customHeight="1" x14ac:dyDescent="0.25">
      <c r="A21" s="57">
        <v>32</v>
      </c>
      <c r="B21" s="57">
        <v>2</v>
      </c>
      <c r="C21" s="57">
        <v>1</v>
      </c>
      <c r="D21" s="58" t="s">
        <v>162</v>
      </c>
      <c r="E21" s="57" t="s">
        <v>112</v>
      </c>
      <c r="F21" s="55">
        <v>70</v>
      </c>
      <c r="G21" s="57">
        <v>70</v>
      </c>
      <c r="H21" s="55">
        <v>12</v>
      </c>
      <c r="I21" s="83">
        <f>H21/G21*100</f>
        <v>17.142857142857142</v>
      </c>
      <c r="J21" s="57" t="s">
        <v>161</v>
      </c>
    </row>
    <row r="22" spans="1:39" ht="78.75" x14ac:dyDescent="0.25">
      <c r="A22" s="57">
        <v>32</v>
      </c>
      <c r="B22" s="57">
        <v>2</v>
      </c>
      <c r="C22" s="57">
        <v>2</v>
      </c>
      <c r="D22" s="58" t="s">
        <v>160</v>
      </c>
      <c r="E22" s="57" t="s">
        <v>108</v>
      </c>
      <c r="F22" s="55">
        <v>100</v>
      </c>
      <c r="G22" s="57">
        <v>100</v>
      </c>
      <c r="H22" s="55">
        <v>100</v>
      </c>
      <c r="I22" s="83" t="s">
        <v>152</v>
      </c>
      <c r="J22" s="55" t="s">
        <v>111</v>
      </c>
    </row>
    <row r="23" spans="1:39" ht="94.5" x14ac:dyDescent="0.25">
      <c r="A23" s="57">
        <v>32</v>
      </c>
      <c r="B23" s="57">
        <v>2</v>
      </c>
      <c r="C23" s="57">
        <v>3</v>
      </c>
      <c r="D23" s="58" t="s">
        <v>159</v>
      </c>
      <c r="E23" s="57" t="s">
        <v>108</v>
      </c>
      <c r="F23" s="55">
        <v>70</v>
      </c>
      <c r="G23" s="57">
        <v>70</v>
      </c>
      <c r="H23" s="85">
        <v>70</v>
      </c>
      <c r="I23" s="83" t="s">
        <v>152</v>
      </c>
      <c r="J23" s="55" t="s">
        <v>111</v>
      </c>
    </row>
    <row r="24" spans="1:39" ht="63" x14ac:dyDescent="0.25">
      <c r="A24" s="57">
        <v>32</v>
      </c>
      <c r="B24" s="57">
        <v>2</v>
      </c>
      <c r="C24" s="57">
        <v>4</v>
      </c>
      <c r="D24" s="58" t="s">
        <v>158</v>
      </c>
      <c r="E24" s="57" t="s">
        <v>108</v>
      </c>
      <c r="F24" s="55">
        <v>100</v>
      </c>
      <c r="G24" s="57">
        <v>100</v>
      </c>
      <c r="H24" s="55">
        <v>100</v>
      </c>
      <c r="I24" s="83" t="s">
        <v>152</v>
      </c>
      <c r="J24" s="55" t="s">
        <v>111</v>
      </c>
    </row>
    <row r="25" spans="1:39" ht="78.75" x14ac:dyDescent="0.25">
      <c r="A25" s="57">
        <v>32</v>
      </c>
      <c r="B25" s="57">
        <v>2</v>
      </c>
      <c r="C25" s="57">
        <v>5</v>
      </c>
      <c r="D25" s="58" t="s">
        <v>157</v>
      </c>
      <c r="E25" s="57" t="s">
        <v>108</v>
      </c>
      <c r="F25" s="55">
        <v>100</v>
      </c>
      <c r="G25" s="57">
        <v>100</v>
      </c>
      <c r="H25" s="55">
        <v>100</v>
      </c>
      <c r="I25" s="83" t="s">
        <v>152</v>
      </c>
      <c r="J25" s="55" t="s">
        <v>111</v>
      </c>
    </row>
    <row r="26" spans="1:39" s="59" customFormat="1" ht="33.75" customHeight="1" x14ac:dyDescent="0.25">
      <c r="A26" s="62">
        <v>32</v>
      </c>
      <c r="B26" s="62">
        <v>3</v>
      </c>
      <c r="C26" s="61"/>
      <c r="D26" s="131" t="s">
        <v>156</v>
      </c>
      <c r="E26" s="131"/>
      <c r="F26" s="131"/>
      <c r="G26" s="131"/>
      <c r="H26" s="131"/>
      <c r="I26" s="131"/>
      <c r="J26" s="131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ht="31.5" x14ac:dyDescent="0.25">
      <c r="A27" s="57">
        <v>32</v>
      </c>
      <c r="B27" s="57">
        <v>3</v>
      </c>
      <c r="C27" s="57">
        <v>1</v>
      </c>
      <c r="D27" s="58" t="s">
        <v>155</v>
      </c>
      <c r="E27" s="57" t="s">
        <v>108</v>
      </c>
      <c r="F27" s="55">
        <v>100</v>
      </c>
      <c r="G27" s="57">
        <v>100</v>
      </c>
      <c r="H27" s="55">
        <v>100</v>
      </c>
      <c r="I27" s="84" t="s">
        <v>152</v>
      </c>
      <c r="J27" s="55" t="s">
        <v>111</v>
      </c>
    </row>
    <row r="28" spans="1:39" ht="78.75" x14ac:dyDescent="0.25">
      <c r="A28" s="57">
        <v>32</v>
      </c>
      <c r="B28" s="57">
        <v>3</v>
      </c>
      <c r="C28" s="57">
        <v>3</v>
      </c>
      <c r="D28" s="58" t="s">
        <v>154</v>
      </c>
      <c r="E28" s="57" t="s">
        <v>108</v>
      </c>
      <c r="F28" s="57" t="s">
        <v>153</v>
      </c>
      <c r="G28" s="57" t="s">
        <v>153</v>
      </c>
      <c r="H28" s="55">
        <v>0</v>
      </c>
      <c r="I28" s="84" t="s">
        <v>152</v>
      </c>
      <c r="J28" s="55" t="s">
        <v>111</v>
      </c>
    </row>
    <row r="29" spans="1:39" ht="47.25" x14ac:dyDescent="0.25">
      <c r="A29" s="57">
        <v>32</v>
      </c>
      <c r="B29" s="57">
        <v>3</v>
      </c>
      <c r="C29" s="57">
        <v>4</v>
      </c>
      <c r="D29" s="58" t="s">
        <v>151</v>
      </c>
      <c r="E29" s="57" t="s">
        <v>108</v>
      </c>
      <c r="F29" s="55">
        <v>100.1</v>
      </c>
      <c r="G29" s="57">
        <v>99.6</v>
      </c>
      <c r="H29" s="55">
        <v>107.2</v>
      </c>
      <c r="I29" s="81" t="s">
        <v>150</v>
      </c>
      <c r="J29" s="67" t="s">
        <v>149</v>
      </c>
    </row>
    <row r="30" spans="1:39" ht="78.75" x14ac:dyDescent="0.25">
      <c r="A30" s="57">
        <v>32</v>
      </c>
      <c r="B30" s="57">
        <v>3</v>
      </c>
      <c r="C30" s="57">
        <v>5</v>
      </c>
      <c r="D30" s="58" t="s">
        <v>148</v>
      </c>
      <c r="E30" s="57" t="s">
        <v>108</v>
      </c>
      <c r="F30" s="55">
        <v>10.199999999999999</v>
      </c>
      <c r="G30" s="55">
        <v>9.8000000000000007</v>
      </c>
      <c r="H30" s="83" t="s">
        <v>111</v>
      </c>
      <c r="I30" s="55" t="s">
        <v>111</v>
      </c>
      <c r="J30" s="26" t="s">
        <v>147</v>
      </c>
    </row>
    <row r="31" spans="1:39" s="59" customFormat="1" ht="24" customHeight="1" x14ac:dyDescent="0.25">
      <c r="A31" s="62">
        <v>32</v>
      </c>
      <c r="B31" s="62">
        <v>4</v>
      </c>
      <c r="C31" s="61"/>
      <c r="D31" s="130" t="s">
        <v>146</v>
      </c>
      <c r="E31" s="130"/>
      <c r="F31" s="130"/>
      <c r="G31" s="130"/>
      <c r="H31" s="130"/>
      <c r="I31" s="130"/>
      <c r="J31" s="13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:39" ht="56.25" customHeight="1" x14ac:dyDescent="0.25">
      <c r="A32" s="57">
        <v>32</v>
      </c>
      <c r="B32" s="57">
        <v>4</v>
      </c>
      <c r="C32" s="57">
        <v>1</v>
      </c>
      <c r="D32" s="58" t="s">
        <v>145</v>
      </c>
      <c r="E32" s="57" t="s">
        <v>112</v>
      </c>
      <c r="F32" s="57">
        <v>26</v>
      </c>
      <c r="G32" s="57">
        <v>19</v>
      </c>
      <c r="H32" s="55" t="s">
        <v>111</v>
      </c>
      <c r="I32" s="55" t="s">
        <v>111</v>
      </c>
      <c r="J32" s="132" t="s">
        <v>144</v>
      </c>
    </row>
    <row r="33" spans="1:39" ht="68.25" customHeight="1" x14ac:dyDescent="0.25">
      <c r="A33" s="57">
        <v>32</v>
      </c>
      <c r="B33" s="57">
        <v>4</v>
      </c>
      <c r="C33" s="57">
        <v>2</v>
      </c>
      <c r="D33" s="58" t="s">
        <v>143</v>
      </c>
      <c r="E33" s="57" t="s">
        <v>112</v>
      </c>
      <c r="F33" s="57">
        <v>423</v>
      </c>
      <c r="G33" s="57">
        <v>488</v>
      </c>
      <c r="H33" s="55" t="s">
        <v>111</v>
      </c>
      <c r="I33" s="55" t="s">
        <v>111</v>
      </c>
      <c r="J33" s="133"/>
    </row>
    <row r="34" spans="1:39" ht="63" x14ac:dyDescent="0.25">
      <c r="A34" s="57">
        <v>32</v>
      </c>
      <c r="B34" s="57">
        <v>4</v>
      </c>
      <c r="C34" s="57">
        <v>3</v>
      </c>
      <c r="D34" s="58" t="s">
        <v>142</v>
      </c>
      <c r="E34" s="57" t="s">
        <v>141</v>
      </c>
      <c r="F34" s="57">
        <v>63.06</v>
      </c>
      <c r="G34" s="57">
        <v>62.81</v>
      </c>
      <c r="H34" s="55" t="s">
        <v>111</v>
      </c>
      <c r="I34" s="55" t="s">
        <v>111</v>
      </c>
      <c r="J34" s="133"/>
    </row>
    <row r="35" spans="1:39" ht="94.5" x14ac:dyDescent="0.25">
      <c r="A35" s="57">
        <v>32</v>
      </c>
      <c r="B35" s="57">
        <v>4</v>
      </c>
      <c r="C35" s="57">
        <v>4</v>
      </c>
      <c r="D35" s="58" t="s">
        <v>140</v>
      </c>
      <c r="E35" s="57" t="s">
        <v>112</v>
      </c>
      <c r="F35" s="57">
        <v>3</v>
      </c>
      <c r="G35" s="57">
        <v>6</v>
      </c>
      <c r="H35" s="55" t="s">
        <v>111</v>
      </c>
      <c r="I35" s="55" t="s">
        <v>111</v>
      </c>
      <c r="J35" s="133"/>
    </row>
    <row r="36" spans="1:39" ht="63" x14ac:dyDescent="0.25">
      <c r="A36" s="57">
        <v>32</v>
      </c>
      <c r="B36" s="57">
        <v>4</v>
      </c>
      <c r="C36" s="57">
        <v>5</v>
      </c>
      <c r="D36" s="58" t="s">
        <v>139</v>
      </c>
      <c r="E36" s="57" t="s">
        <v>119</v>
      </c>
      <c r="F36" s="82">
        <v>347275</v>
      </c>
      <c r="G36" s="82">
        <v>347516</v>
      </c>
      <c r="H36" s="55" t="s">
        <v>111</v>
      </c>
      <c r="I36" s="55" t="s">
        <v>111</v>
      </c>
      <c r="J36" s="133"/>
    </row>
    <row r="37" spans="1:39" ht="78.75" x14ac:dyDescent="0.25">
      <c r="A37" s="57">
        <v>32</v>
      </c>
      <c r="B37" s="57">
        <v>4</v>
      </c>
      <c r="C37" s="57">
        <v>6</v>
      </c>
      <c r="D37" s="58" t="s">
        <v>138</v>
      </c>
      <c r="E37" s="57" t="s">
        <v>108</v>
      </c>
      <c r="F37" s="57">
        <v>90.1</v>
      </c>
      <c r="G37" s="57">
        <v>90.3</v>
      </c>
      <c r="H37" s="55" t="s">
        <v>111</v>
      </c>
      <c r="I37" s="55" t="s">
        <v>111</v>
      </c>
      <c r="J37" s="133"/>
    </row>
    <row r="38" spans="1:39" ht="63" x14ac:dyDescent="0.25">
      <c r="A38" s="57">
        <v>32</v>
      </c>
      <c r="B38" s="57">
        <v>4</v>
      </c>
      <c r="C38" s="57">
        <v>7</v>
      </c>
      <c r="D38" s="58" t="s">
        <v>137</v>
      </c>
      <c r="E38" s="57" t="s">
        <v>112</v>
      </c>
      <c r="F38" s="57">
        <v>141134</v>
      </c>
      <c r="G38" s="57">
        <v>147445</v>
      </c>
      <c r="H38" s="55" t="s">
        <v>111</v>
      </c>
      <c r="I38" s="55" t="s">
        <v>111</v>
      </c>
      <c r="J38" s="133"/>
    </row>
    <row r="39" spans="1:39" ht="78.75" x14ac:dyDescent="0.25">
      <c r="A39" s="57">
        <v>32</v>
      </c>
      <c r="B39" s="57">
        <v>4</v>
      </c>
      <c r="C39" s="57">
        <v>8</v>
      </c>
      <c r="D39" s="58" t="s">
        <v>136</v>
      </c>
      <c r="E39" s="57" t="s">
        <v>108</v>
      </c>
      <c r="F39" s="57">
        <v>29.9</v>
      </c>
      <c r="G39" s="57">
        <v>29.9</v>
      </c>
      <c r="H39" s="55" t="s">
        <v>111</v>
      </c>
      <c r="I39" s="55" t="s">
        <v>111</v>
      </c>
      <c r="J39" s="133"/>
    </row>
    <row r="40" spans="1:39" ht="63" x14ac:dyDescent="0.25">
      <c r="A40" s="57">
        <v>32</v>
      </c>
      <c r="B40" s="57">
        <v>4</v>
      </c>
      <c r="C40" s="57">
        <v>9</v>
      </c>
      <c r="D40" s="58" t="s">
        <v>135</v>
      </c>
      <c r="E40" s="57" t="s">
        <v>112</v>
      </c>
      <c r="F40" s="57">
        <v>14536</v>
      </c>
      <c r="G40" s="57">
        <v>14550</v>
      </c>
      <c r="H40" s="55" t="s">
        <v>111</v>
      </c>
      <c r="I40" s="55" t="s">
        <v>111</v>
      </c>
      <c r="J40" s="134"/>
    </row>
    <row r="41" spans="1:39" x14ac:dyDescent="0.25">
      <c r="A41" s="57">
        <v>32</v>
      </c>
      <c r="B41" s="57">
        <v>5</v>
      </c>
      <c r="C41" s="58"/>
      <c r="D41" s="130" t="s">
        <v>134</v>
      </c>
      <c r="E41" s="130"/>
      <c r="F41" s="130"/>
      <c r="G41" s="130"/>
      <c r="H41" s="130"/>
      <c r="I41" s="130"/>
      <c r="J41" s="130"/>
    </row>
    <row r="42" spans="1:39" ht="78.75" x14ac:dyDescent="0.25">
      <c r="A42" s="57">
        <v>32</v>
      </c>
      <c r="B42" s="57">
        <v>5</v>
      </c>
      <c r="C42" s="57">
        <v>1</v>
      </c>
      <c r="D42" s="58" t="s">
        <v>133</v>
      </c>
      <c r="E42" s="57" t="s">
        <v>108</v>
      </c>
      <c r="F42" s="55">
        <v>11.7</v>
      </c>
      <c r="G42" s="57">
        <v>10.8</v>
      </c>
      <c r="H42" s="55">
        <v>12.5</v>
      </c>
      <c r="I42" s="81" t="s">
        <v>132</v>
      </c>
      <c r="J42" s="26" t="s">
        <v>131</v>
      </c>
    </row>
    <row r="43" spans="1:39" s="59" customFormat="1" x14ac:dyDescent="0.25">
      <c r="A43" s="62">
        <v>32</v>
      </c>
      <c r="B43" s="62">
        <v>6</v>
      </c>
      <c r="C43" s="61"/>
      <c r="D43" s="130" t="s">
        <v>130</v>
      </c>
      <c r="E43" s="130"/>
      <c r="F43" s="130"/>
      <c r="G43" s="130"/>
      <c r="H43" s="130"/>
      <c r="I43" s="130"/>
      <c r="J43" s="13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ht="63" x14ac:dyDescent="0.25">
      <c r="A44" s="57">
        <v>32</v>
      </c>
      <c r="B44" s="57">
        <v>6</v>
      </c>
      <c r="C44" s="57">
        <v>1</v>
      </c>
      <c r="D44" s="58" t="s">
        <v>129</v>
      </c>
      <c r="E44" s="57" t="s">
        <v>108</v>
      </c>
      <c r="F44" s="55">
        <v>51.8</v>
      </c>
      <c r="G44" s="57">
        <v>62</v>
      </c>
      <c r="H44" s="80">
        <v>56.6</v>
      </c>
      <c r="I44" s="79" t="s">
        <v>128</v>
      </c>
      <c r="J44" s="78" t="s">
        <v>127</v>
      </c>
    </row>
    <row r="45" spans="1:39" ht="96" customHeight="1" x14ac:dyDescent="0.25">
      <c r="A45" s="57">
        <v>32</v>
      </c>
      <c r="B45" s="57">
        <v>6</v>
      </c>
      <c r="C45" s="57">
        <v>2</v>
      </c>
      <c r="D45" s="58" t="s">
        <v>126</v>
      </c>
      <c r="E45" s="57" t="s">
        <v>108</v>
      </c>
      <c r="F45" s="55">
        <v>5.5</v>
      </c>
      <c r="G45" s="57">
        <v>6</v>
      </c>
      <c r="H45" s="74">
        <v>3.8</v>
      </c>
      <c r="I45" s="76" t="s">
        <v>125</v>
      </c>
      <c r="J45" s="77" t="s">
        <v>124</v>
      </c>
    </row>
    <row r="46" spans="1:39" ht="126" x14ac:dyDescent="0.25">
      <c r="A46" s="57">
        <v>32</v>
      </c>
      <c r="B46" s="57">
        <v>6</v>
      </c>
      <c r="C46" s="57">
        <v>3</v>
      </c>
      <c r="D46" s="58" t="s">
        <v>123</v>
      </c>
      <c r="E46" s="57" t="s">
        <v>108</v>
      </c>
      <c r="F46" s="55">
        <v>0.8</v>
      </c>
      <c r="G46" s="57">
        <v>1</v>
      </c>
      <c r="H46" s="74">
        <v>0</v>
      </c>
      <c r="I46" s="76" t="s">
        <v>122</v>
      </c>
      <c r="J46" s="75" t="s">
        <v>121</v>
      </c>
    </row>
    <row r="47" spans="1:39" ht="48" customHeight="1" x14ac:dyDescent="0.25">
      <c r="A47" s="57">
        <v>32</v>
      </c>
      <c r="B47" s="57">
        <v>6</v>
      </c>
      <c r="C47" s="57">
        <v>15</v>
      </c>
      <c r="D47" s="58" t="s">
        <v>120</v>
      </c>
      <c r="E47" s="57" t="s">
        <v>119</v>
      </c>
      <c r="F47" s="55">
        <v>2</v>
      </c>
      <c r="G47" s="57">
        <v>22</v>
      </c>
      <c r="H47" s="74">
        <v>22</v>
      </c>
      <c r="I47" s="73">
        <f>H47/G47*100</f>
        <v>100</v>
      </c>
      <c r="J47" s="72"/>
    </row>
    <row r="48" spans="1:39" s="70" customFormat="1" ht="30.75" customHeight="1" x14ac:dyDescent="0.25">
      <c r="A48" s="62">
        <v>32</v>
      </c>
      <c r="B48" s="62">
        <v>7</v>
      </c>
      <c r="C48" s="61"/>
      <c r="D48" s="131" t="s">
        <v>118</v>
      </c>
      <c r="E48" s="131"/>
      <c r="F48" s="131"/>
      <c r="G48" s="131"/>
      <c r="H48" s="131"/>
      <c r="I48" s="131"/>
      <c r="J48" s="13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</row>
    <row r="49" spans="1:39" ht="47.25" x14ac:dyDescent="0.25">
      <c r="A49" s="66">
        <v>32</v>
      </c>
      <c r="B49" s="66">
        <v>7</v>
      </c>
      <c r="C49" s="66">
        <v>5</v>
      </c>
      <c r="D49" s="67" t="s">
        <v>117</v>
      </c>
      <c r="E49" s="66" t="s">
        <v>112</v>
      </c>
      <c r="F49" s="66">
        <v>2665</v>
      </c>
      <c r="G49" s="66">
        <v>2488</v>
      </c>
      <c r="H49" s="69">
        <v>349</v>
      </c>
      <c r="I49" s="64">
        <f>H49/G49*100</f>
        <v>14.02733118971061</v>
      </c>
      <c r="J49" s="68" t="s">
        <v>116</v>
      </c>
    </row>
    <row r="50" spans="1:39" ht="63" x14ac:dyDescent="0.25">
      <c r="A50" s="66">
        <v>32</v>
      </c>
      <c r="B50" s="66">
        <v>7</v>
      </c>
      <c r="C50" s="66">
        <v>7</v>
      </c>
      <c r="D50" s="67" t="s">
        <v>115</v>
      </c>
      <c r="E50" s="66" t="s">
        <v>112</v>
      </c>
      <c r="F50" s="66">
        <v>1465</v>
      </c>
      <c r="G50" s="66">
        <v>1000</v>
      </c>
      <c r="H50" s="65">
        <v>613</v>
      </c>
      <c r="I50" s="64">
        <f>H50/G50*100</f>
        <v>61.3</v>
      </c>
      <c r="J50" s="63" t="s">
        <v>114</v>
      </c>
    </row>
    <row r="51" spans="1:39" ht="145.5" customHeight="1" x14ac:dyDescent="0.25">
      <c r="A51" s="66">
        <v>32</v>
      </c>
      <c r="B51" s="66">
        <v>7</v>
      </c>
      <c r="C51" s="66">
        <v>10</v>
      </c>
      <c r="D51" s="67" t="s">
        <v>113</v>
      </c>
      <c r="E51" s="66" t="s">
        <v>112</v>
      </c>
      <c r="F51" s="66" t="s">
        <v>111</v>
      </c>
      <c r="G51" s="66">
        <v>952</v>
      </c>
      <c r="H51" s="65">
        <v>208</v>
      </c>
      <c r="I51" s="64">
        <f>H51/G51*100</f>
        <v>21.84873949579832</v>
      </c>
      <c r="J51" s="63"/>
    </row>
    <row r="52" spans="1:39" s="59" customFormat="1" x14ac:dyDescent="0.25">
      <c r="A52" s="62">
        <v>32</v>
      </c>
      <c r="B52" s="62">
        <v>9</v>
      </c>
      <c r="C52" s="61"/>
      <c r="D52" s="130" t="s">
        <v>110</v>
      </c>
      <c r="E52" s="130"/>
      <c r="F52" s="130"/>
      <c r="G52" s="130"/>
      <c r="H52" s="130"/>
      <c r="I52" s="130"/>
      <c r="J52" s="13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ht="34.5" customHeight="1" x14ac:dyDescent="0.25">
      <c r="A53" s="57">
        <v>32</v>
      </c>
      <c r="B53" s="57">
        <v>9</v>
      </c>
      <c r="C53" s="57">
        <v>1</v>
      </c>
      <c r="D53" s="58" t="s">
        <v>109</v>
      </c>
      <c r="E53" s="57" t="s">
        <v>108</v>
      </c>
      <c r="F53" s="57" t="s">
        <v>107</v>
      </c>
      <c r="G53" s="57" t="s">
        <v>107</v>
      </c>
      <c r="H53" s="56"/>
      <c r="I53" s="55"/>
      <c r="J53" s="26" t="s">
        <v>106</v>
      </c>
    </row>
    <row r="56" spans="1:39" x14ac:dyDescent="0.25">
      <c r="A56" s="50"/>
      <c r="D56" s="44"/>
    </row>
  </sheetData>
  <mergeCells count="25">
    <mergeCell ref="D13:J13"/>
    <mergeCell ref="A9:B11"/>
    <mergeCell ref="C9:C12"/>
    <mergeCell ref="D9:D12"/>
    <mergeCell ref="E9:E12"/>
    <mergeCell ref="A2:J2"/>
    <mergeCell ref="A3:J3"/>
    <mergeCell ref="A4:J4"/>
    <mergeCell ref="A6:J6"/>
    <mergeCell ref="A7:J7"/>
    <mergeCell ref="F9:F12"/>
    <mergeCell ref="G9:H9"/>
    <mergeCell ref="I9:I12"/>
    <mergeCell ref="J9:J12"/>
    <mergeCell ref="G10:G12"/>
    <mergeCell ref="H10:H12"/>
    <mergeCell ref="D52:J52"/>
    <mergeCell ref="D18:J18"/>
    <mergeCell ref="D20:J20"/>
    <mergeCell ref="D26:J26"/>
    <mergeCell ref="D31:J31"/>
    <mergeCell ref="D41:J41"/>
    <mergeCell ref="D43:J43"/>
    <mergeCell ref="D48:J48"/>
    <mergeCell ref="J32:J40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="80" zoomScaleNormal="80" workbookViewId="0"/>
  </sheetViews>
  <sheetFormatPr defaultRowHeight="15.75" x14ac:dyDescent="0.25"/>
  <cols>
    <col min="1" max="1" width="11" style="44" customWidth="1"/>
    <col min="2" max="2" width="11.28515625" style="44" customWidth="1"/>
    <col min="3" max="3" width="4.85546875" style="44" customWidth="1"/>
    <col min="4" max="4" width="32" style="44" customWidth="1"/>
    <col min="5" max="5" width="12.5703125" style="44" customWidth="1"/>
    <col min="6" max="6" width="15.85546875" style="44" customWidth="1"/>
    <col min="7" max="7" width="12.5703125" style="44" customWidth="1"/>
    <col min="8" max="8" width="12.7109375" style="44" customWidth="1"/>
    <col min="9" max="9" width="14.7109375" style="102" customWidth="1"/>
    <col min="10" max="10" width="35.7109375" style="44" customWidth="1"/>
    <col min="11" max="16384" width="9.140625" style="101"/>
  </cols>
  <sheetData>
    <row r="1" spans="1:10" s="106" customFormat="1" ht="26.25" customHeight="1" x14ac:dyDescent="0.25">
      <c r="A1" s="109"/>
      <c r="B1" s="109"/>
      <c r="C1" s="3"/>
      <c r="D1" s="3"/>
      <c r="E1" s="3"/>
      <c r="F1" s="3"/>
      <c r="G1" s="3"/>
      <c r="H1" s="3"/>
      <c r="I1" s="108"/>
      <c r="J1" s="107" t="s">
        <v>235</v>
      </c>
    </row>
    <row r="2" spans="1:10" s="88" customFormat="1" x14ac:dyDescent="0.25">
      <c r="A2" s="153" t="s">
        <v>234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s="88" customFormat="1" x14ac:dyDescent="0.25">
      <c r="A3" s="153" t="s">
        <v>188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s="88" customFormat="1" ht="27.75" customHeight="1" x14ac:dyDescent="0.25">
      <c r="A4" s="153" t="s">
        <v>233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s="44" customFormat="1" ht="27.75" customHeight="1" x14ac:dyDescent="0.25">
      <c r="A5" s="154" t="s">
        <v>232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s="44" customFormat="1" ht="31.5" customHeight="1" x14ac:dyDescent="0.25">
      <c r="A6" s="155" t="s">
        <v>231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0" x14ac:dyDescent="0.25">
      <c r="A7" s="135" t="s">
        <v>0</v>
      </c>
      <c r="B7" s="135"/>
      <c r="C7" s="135" t="s">
        <v>184</v>
      </c>
      <c r="D7" s="135" t="s">
        <v>230</v>
      </c>
      <c r="E7" s="150" t="s">
        <v>182</v>
      </c>
      <c r="F7" s="144" t="s">
        <v>229</v>
      </c>
      <c r="G7" s="142" t="s">
        <v>228</v>
      </c>
      <c r="H7" s="143"/>
      <c r="I7" s="144" t="s">
        <v>179</v>
      </c>
      <c r="J7" s="137" t="s">
        <v>227</v>
      </c>
    </row>
    <row r="8" spans="1:10" ht="39" customHeight="1" x14ac:dyDescent="0.25">
      <c r="A8" s="135"/>
      <c r="B8" s="135"/>
      <c r="C8" s="135"/>
      <c r="D8" s="135"/>
      <c r="E8" s="151"/>
      <c r="F8" s="145"/>
      <c r="G8" s="144" t="s">
        <v>226</v>
      </c>
      <c r="H8" s="138" t="s">
        <v>225</v>
      </c>
      <c r="I8" s="145"/>
      <c r="J8" s="137"/>
    </row>
    <row r="9" spans="1:10" ht="107.25" customHeight="1" x14ac:dyDescent="0.25">
      <c r="A9" s="87" t="s">
        <v>2</v>
      </c>
      <c r="B9" s="87" t="s">
        <v>3</v>
      </c>
      <c r="C9" s="135"/>
      <c r="D9" s="135"/>
      <c r="E9" s="152"/>
      <c r="F9" s="146"/>
      <c r="G9" s="146"/>
      <c r="H9" s="138"/>
      <c r="I9" s="146"/>
      <c r="J9" s="137"/>
    </row>
    <row r="10" spans="1:10" s="88" customFormat="1" ht="40.5" customHeight="1" x14ac:dyDescent="0.25">
      <c r="A10" s="62">
        <v>32</v>
      </c>
      <c r="B10" s="62">
        <v>3</v>
      </c>
      <c r="C10" s="61"/>
      <c r="D10" s="147" t="s">
        <v>156</v>
      </c>
      <c r="E10" s="148"/>
      <c r="F10" s="148"/>
      <c r="G10" s="148"/>
      <c r="H10" s="148"/>
      <c r="I10" s="148"/>
      <c r="J10" s="149"/>
    </row>
    <row r="11" spans="1:10" ht="34.5" customHeight="1" x14ac:dyDescent="0.25">
      <c r="A11" s="57">
        <v>32</v>
      </c>
      <c r="B11" s="57">
        <v>3</v>
      </c>
      <c r="C11" s="57" t="s">
        <v>224</v>
      </c>
      <c r="D11" s="156" t="s">
        <v>223</v>
      </c>
      <c r="E11" s="157"/>
      <c r="F11" s="157"/>
      <c r="G11" s="157"/>
      <c r="H11" s="157"/>
      <c r="I11" s="157"/>
      <c r="J11" s="158"/>
    </row>
    <row r="12" spans="1:10" ht="47.25" x14ac:dyDescent="0.25">
      <c r="A12" s="58"/>
      <c r="B12" s="58"/>
      <c r="C12" s="58"/>
      <c r="D12" s="58" t="s">
        <v>222</v>
      </c>
      <c r="E12" s="66" t="s">
        <v>170</v>
      </c>
      <c r="F12" s="105">
        <v>32780.9</v>
      </c>
      <c r="G12" s="105">
        <v>30581.599999999999</v>
      </c>
      <c r="H12" s="105">
        <v>34878.199999999997</v>
      </c>
      <c r="I12" s="104">
        <f t="shared" ref="I12:I41" si="0">H12/G12*100</f>
        <v>114.04962461087713</v>
      </c>
      <c r="J12" s="103" t="s">
        <v>111</v>
      </c>
    </row>
    <row r="13" spans="1:10" ht="47.25" x14ac:dyDescent="0.25">
      <c r="A13" s="58"/>
      <c r="B13" s="58"/>
      <c r="C13" s="58"/>
      <c r="D13" s="58" t="s">
        <v>221</v>
      </c>
      <c r="E13" s="66" t="s">
        <v>170</v>
      </c>
      <c r="F13" s="105">
        <v>34718.1</v>
      </c>
      <c r="G13" s="105">
        <v>33648</v>
      </c>
      <c r="H13" s="105">
        <v>37263.1</v>
      </c>
      <c r="I13" s="104">
        <f t="shared" si="0"/>
        <v>110.74387779362816</v>
      </c>
      <c r="J13" s="103" t="s">
        <v>111</v>
      </c>
    </row>
    <row r="14" spans="1:10" ht="47.25" x14ac:dyDescent="0.25">
      <c r="A14" s="58"/>
      <c r="B14" s="58"/>
      <c r="C14" s="58"/>
      <c r="D14" s="58" t="s">
        <v>220</v>
      </c>
      <c r="E14" s="66" t="s">
        <v>170</v>
      </c>
      <c r="F14" s="105">
        <v>42802.6</v>
      </c>
      <c r="G14" s="105">
        <v>41931</v>
      </c>
      <c r="H14" s="105">
        <v>46016.4</v>
      </c>
      <c r="I14" s="104">
        <f t="shared" si="0"/>
        <v>109.74314945982687</v>
      </c>
      <c r="J14" s="103" t="s">
        <v>111</v>
      </c>
    </row>
    <row r="15" spans="1:10" ht="47.25" x14ac:dyDescent="0.25">
      <c r="A15" s="58"/>
      <c r="B15" s="58"/>
      <c r="C15" s="58"/>
      <c r="D15" s="58" t="s">
        <v>219</v>
      </c>
      <c r="E15" s="66" t="s">
        <v>170</v>
      </c>
      <c r="F15" s="105">
        <v>54041.8</v>
      </c>
      <c r="G15" s="105">
        <v>46088.4</v>
      </c>
      <c r="H15" s="105">
        <v>55048.800000000003</v>
      </c>
      <c r="I15" s="104">
        <f t="shared" si="0"/>
        <v>119.44176842763039</v>
      </c>
      <c r="J15" s="103" t="s">
        <v>111</v>
      </c>
    </row>
    <row r="16" spans="1:10" ht="47.25" x14ac:dyDescent="0.25">
      <c r="A16" s="58"/>
      <c r="B16" s="58"/>
      <c r="C16" s="58"/>
      <c r="D16" s="58" t="s">
        <v>218</v>
      </c>
      <c r="E16" s="66" t="s">
        <v>170</v>
      </c>
      <c r="F16" s="105">
        <v>37795.1</v>
      </c>
      <c r="G16" s="105">
        <v>37970</v>
      </c>
      <c r="H16" s="105">
        <v>39553.1</v>
      </c>
      <c r="I16" s="104">
        <f t="shared" si="0"/>
        <v>104.16934421912036</v>
      </c>
      <c r="J16" s="103" t="s">
        <v>111</v>
      </c>
    </row>
    <row r="17" spans="1:10" ht="47.25" x14ac:dyDescent="0.25">
      <c r="A17" s="58"/>
      <c r="B17" s="58"/>
      <c r="C17" s="58"/>
      <c r="D17" s="58" t="s">
        <v>217</v>
      </c>
      <c r="E17" s="66" t="s">
        <v>170</v>
      </c>
      <c r="F17" s="105">
        <v>33468.199999999997</v>
      </c>
      <c r="G17" s="105">
        <v>34065.199999999997</v>
      </c>
      <c r="H17" s="105">
        <v>35460.199999999997</v>
      </c>
      <c r="I17" s="104">
        <f t="shared" si="0"/>
        <v>104.09508824254665</v>
      </c>
      <c r="J17" s="103" t="s">
        <v>111</v>
      </c>
    </row>
    <row r="18" spans="1:10" ht="47.25" x14ac:dyDescent="0.25">
      <c r="A18" s="58"/>
      <c r="B18" s="58"/>
      <c r="C18" s="58"/>
      <c r="D18" s="58" t="s">
        <v>216</v>
      </c>
      <c r="E18" s="66" t="s">
        <v>170</v>
      </c>
      <c r="F18" s="105">
        <v>38067.800000000003</v>
      </c>
      <c r="G18" s="105">
        <v>37511.4</v>
      </c>
      <c r="H18" s="105">
        <v>40275.1</v>
      </c>
      <c r="I18" s="104">
        <f t="shared" si="0"/>
        <v>107.36762690808661</v>
      </c>
      <c r="J18" s="103" t="s">
        <v>111</v>
      </c>
    </row>
    <row r="19" spans="1:10" ht="47.25" x14ac:dyDescent="0.25">
      <c r="A19" s="58"/>
      <c r="B19" s="58"/>
      <c r="C19" s="58"/>
      <c r="D19" s="58" t="s">
        <v>215</v>
      </c>
      <c r="E19" s="66" t="s">
        <v>170</v>
      </c>
      <c r="F19" s="105">
        <v>42973.9</v>
      </c>
      <c r="G19" s="105">
        <v>42395.9</v>
      </c>
      <c r="H19" s="105">
        <v>45488.9</v>
      </c>
      <c r="I19" s="104">
        <f t="shared" si="0"/>
        <v>107.29551678346255</v>
      </c>
      <c r="J19" s="103" t="s">
        <v>111</v>
      </c>
    </row>
    <row r="20" spans="1:10" ht="47.25" x14ac:dyDescent="0.25">
      <c r="A20" s="58"/>
      <c r="B20" s="58"/>
      <c r="C20" s="58"/>
      <c r="D20" s="58" t="s">
        <v>214</v>
      </c>
      <c r="E20" s="66" t="s">
        <v>170</v>
      </c>
      <c r="F20" s="105">
        <v>41500</v>
      </c>
      <c r="G20" s="105">
        <v>41864.300000000003</v>
      </c>
      <c r="H20" s="105">
        <v>42647.8</v>
      </c>
      <c r="I20" s="104">
        <f t="shared" si="0"/>
        <v>101.87152299214365</v>
      </c>
      <c r="J20" s="103" t="s">
        <v>111</v>
      </c>
    </row>
    <row r="21" spans="1:10" ht="47.25" x14ac:dyDescent="0.25">
      <c r="A21" s="58"/>
      <c r="B21" s="58"/>
      <c r="C21" s="58"/>
      <c r="D21" s="58" t="s">
        <v>213</v>
      </c>
      <c r="E21" s="66" t="s">
        <v>170</v>
      </c>
      <c r="F21" s="105">
        <v>40289.800000000003</v>
      </c>
      <c r="G21" s="105">
        <v>42127.199999999997</v>
      </c>
      <c r="H21" s="105">
        <v>42809.1</v>
      </c>
      <c r="I21" s="104">
        <f t="shared" si="0"/>
        <v>101.61866917336069</v>
      </c>
      <c r="J21" s="103" t="s">
        <v>111</v>
      </c>
    </row>
    <row r="22" spans="1:10" ht="47.25" x14ac:dyDescent="0.25">
      <c r="A22" s="58"/>
      <c r="B22" s="58"/>
      <c r="C22" s="58"/>
      <c r="D22" s="58" t="s">
        <v>212</v>
      </c>
      <c r="E22" s="66" t="s">
        <v>170</v>
      </c>
      <c r="F22" s="105">
        <v>44269.4</v>
      </c>
      <c r="G22" s="105">
        <v>42610.7</v>
      </c>
      <c r="H22" s="105">
        <v>47442</v>
      </c>
      <c r="I22" s="104">
        <f t="shared" si="0"/>
        <v>111.338231946436</v>
      </c>
      <c r="J22" s="103" t="s">
        <v>111</v>
      </c>
    </row>
    <row r="23" spans="1:10" ht="36.75" customHeight="1" x14ac:dyDescent="0.25">
      <c r="A23" s="58"/>
      <c r="B23" s="58"/>
      <c r="C23" s="58"/>
      <c r="D23" s="58" t="s">
        <v>211</v>
      </c>
      <c r="E23" s="66" t="s">
        <v>170</v>
      </c>
      <c r="F23" s="105">
        <v>34377.199999999997</v>
      </c>
      <c r="G23" s="105">
        <v>34495.300000000003</v>
      </c>
      <c r="H23" s="105">
        <v>36194</v>
      </c>
      <c r="I23" s="104">
        <f t="shared" si="0"/>
        <v>104.92443898154239</v>
      </c>
      <c r="J23" s="103" t="s">
        <v>111</v>
      </c>
    </row>
    <row r="24" spans="1:10" ht="47.25" x14ac:dyDescent="0.25">
      <c r="A24" s="58"/>
      <c r="B24" s="58"/>
      <c r="C24" s="58"/>
      <c r="D24" s="58" t="s">
        <v>210</v>
      </c>
      <c r="E24" s="66" t="s">
        <v>170</v>
      </c>
      <c r="F24" s="105">
        <v>34865.599999999999</v>
      </c>
      <c r="G24" s="105">
        <v>34654</v>
      </c>
      <c r="H24" s="105">
        <v>36569.599999999999</v>
      </c>
      <c r="I24" s="104">
        <f t="shared" si="0"/>
        <v>105.52778899982687</v>
      </c>
      <c r="J24" s="103" t="s">
        <v>111</v>
      </c>
    </row>
    <row r="25" spans="1:10" ht="47.25" x14ac:dyDescent="0.25">
      <c r="A25" s="58"/>
      <c r="B25" s="58"/>
      <c r="C25" s="58"/>
      <c r="D25" s="58" t="s">
        <v>209</v>
      </c>
      <c r="E25" s="66" t="s">
        <v>170</v>
      </c>
      <c r="F25" s="105">
        <v>34475.300000000003</v>
      </c>
      <c r="G25" s="105">
        <v>35002.9</v>
      </c>
      <c r="H25" s="105">
        <v>36340</v>
      </c>
      <c r="I25" s="104">
        <f t="shared" si="0"/>
        <v>103.81996920255179</v>
      </c>
      <c r="J25" s="103" t="s">
        <v>111</v>
      </c>
    </row>
    <row r="26" spans="1:10" ht="47.25" x14ac:dyDescent="0.25">
      <c r="A26" s="58"/>
      <c r="B26" s="58"/>
      <c r="C26" s="58"/>
      <c r="D26" s="58" t="s">
        <v>208</v>
      </c>
      <c r="E26" s="66" t="s">
        <v>170</v>
      </c>
      <c r="F26" s="105">
        <v>35266.699999999997</v>
      </c>
      <c r="G26" s="105">
        <v>34253</v>
      </c>
      <c r="H26" s="105">
        <v>37564.5</v>
      </c>
      <c r="I26" s="104">
        <f t="shared" si="0"/>
        <v>109.66776632703706</v>
      </c>
      <c r="J26" s="103" t="s">
        <v>111</v>
      </c>
    </row>
    <row r="27" spans="1:10" ht="47.25" x14ac:dyDescent="0.25">
      <c r="A27" s="58"/>
      <c r="B27" s="58"/>
      <c r="C27" s="58"/>
      <c r="D27" s="58" t="s">
        <v>207</v>
      </c>
      <c r="E27" s="66" t="s">
        <v>170</v>
      </c>
      <c r="F27" s="105">
        <v>36106.400000000001</v>
      </c>
      <c r="G27" s="105">
        <v>36240.199999999997</v>
      </c>
      <c r="H27" s="105">
        <v>38196.9</v>
      </c>
      <c r="I27" s="104">
        <f t="shared" si="0"/>
        <v>105.39925276350573</v>
      </c>
      <c r="J27" s="103" t="s">
        <v>111</v>
      </c>
    </row>
    <row r="28" spans="1:10" ht="47.25" x14ac:dyDescent="0.25">
      <c r="A28" s="58"/>
      <c r="B28" s="58"/>
      <c r="C28" s="58"/>
      <c r="D28" s="58" t="s">
        <v>206</v>
      </c>
      <c r="E28" s="66" t="s">
        <v>170</v>
      </c>
      <c r="F28" s="105">
        <v>40611.699999999997</v>
      </c>
      <c r="G28" s="105">
        <v>40109.4</v>
      </c>
      <c r="H28" s="105">
        <v>41653.1</v>
      </c>
      <c r="I28" s="104">
        <f t="shared" si="0"/>
        <v>103.84872374056953</v>
      </c>
      <c r="J28" s="103" t="s">
        <v>111</v>
      </c>
    </row>
    <row r="29" spans="1:10" ht="47.25" x14ac:dyDescent="0.25">
      <c r="A29" s="58"/>
      <c r="B29" s="58"/>
      <c r="C29" s="58"/>
      <c r="D29" s="58" t="s">
        <v>205</v>
      </c>
      <c r="E29" s="66" t="s">
        <v>170</v>
      </c>
      <c r="F29" s="105">
        <v>38404.6</v>
      </c>
      <c r="G29" s="105">
        <v>38925.1</v>
      </c>
      <c r="H29" s="105">
        <v>39868.699999999997</v>
      </c>
      <c r="I29" s="104">
        <f t="shared" si="0"/>
        <v>102.42414277676872</v>
      </c>
      <c r="J29" s="103" t="s">
        <v>111</v>
      </c>
    </row>
    <row r="30" spans="1:10" ht="47.25" x14ac:dyDescent="0.25">
      <c r="A30" s="58"/>
      <c r="B30" s="58"/>
      <c r="C30" s="58"/>
      <c r="D30" s="58" t="s">
        <v>204</v>
      </c>
      <c r="E30" s="66" t="s">
        <v>170</v>
      </c>
      <c r="F30" s="105">
        <v>34725.1</v>
      </c>
      <c r="G30" s="105">
        <v>35971.5</v>
      </c>
      <c r="H30" s="105">
        <v>37027.199999999997</v>
      </c>
      <c r="I30" s="104">
        <f t="shared" si="0"/>
        <v>102.9348234018598</v>
      </c>
      <c r="J30" s="103" t="s">
        <v>111</v>
      </c>
    </row>
    <row r="31" spans="1:10" ht="47.25" x14ac:dyDescent="0.25">
      <c r="A31" s="58"/>
      <c r="B31" s="58"/>
      <c r="C31" s="58"/>
      <c r="D31" s="58" t="s">
        <v>203</v>
      </c>
      <c r="E31" s="66" t="s">
        <v>170</v>
      </c>
      <c r="F31" s="105">
        <v>36328</v>
      </c>
      <c r="G31" s="105">
        <v>36740</v>
      </c>
      <c r="H31" s="105">
        <v>39586</v>
      </c>
      <c r="I31" s="104">
        <f t="shared" si="0"/>
        <v>107.74632553075666</v>
      </c>
      <c r="J31" s="103" t="s">
        <v>111</v>
      </c>
    </row>
    <row r="32" spans="1:10" ht="47.25" x14ac:dyDescent="0.25">
      <c r="A32" s="58"/>
      <c r="B32" s="58"/>
      <c r="C32" s="58"/>
      <c r="D32" s="58" t="s">
        <v>202</v>
      </c>
      <c r="E32" s="66" t="s">
        <v>170</v>
      </c>
      <c r="F32" s="105">
        <v>41704.400000000001</v>
      </c>
      <c r="G32" s="105">
        <v>42134.8</v>
      </c>
      <c r="H32" s="105">
        <v>43789</v>
      </c>
      <c r="I32" s="104">
        <f t="shared" si="0"/>
        <v>103.92597093139162</v>
      </c>
      <c r="J32" s="103" t="s">
        <v>111</v>
      </c>
    </row>
    <row r="33" spans="1:10" ht="47.25" x14ac:dyDescent="0.25">
      <c r="A33" s="58"/>
      <c r="B33" s="58"/>
      <c r="C33" s="58"/>
      <c r="D33" s="58" t="s">
        <v>201</v>
      </c>
      <c r="E33" s="66" t="s">
        <v>170</v>
      </c>
      <c r="F33" s="105">
        <v>34919</v>
      </c>
      <c r="G33" s="105">
        <v>34996.9</v>
      </c>
      <c r="H33" s="105">
        <v>37602.800000000003</v>
      </c>
      <c r="I33" s="104">
        <f t="shared" si="0"/>
        <v>107.44608808208727</v>
      </c>
      <c r="J33" s="103" t="s">
        <v>111</v>
      </c>
    </row>
    <row r="34" spans="1:10" ht="47.25" x14ac:dyDescent="0.25">
      <c r="A34" s="58"/>
      <c r="B34" s="58"/>
      <c r="C34" s="58"/>
      <c r="D34" s="58" t="s">
        <v>200</v>
      </c>
      <c r="E34" s="66" t="s">
        <v>170</v>
      </c>
      <c r="F34" s="105">
        <v>32258.3</v>
      </c>
      <c r="G34" s="105">
        <v>32690.3</v>
      </c>
      <c r="H34" s="105">
        <v>33462.6</v>
      </c>
      <c r="I34" s="104">
        <f t="shared" si="0"/>
        <v>102.36247449549253</v>
      </c>
      <c r="J34" s="103" t="s">
        <v>111</v>
      </c>
    </row>
    <row r="35" spans="1:10" ht="47.25" x14ac:dyDescent="0.25">
      <c r="A35" s="58"/>
      <c r="B35" s="58"/>
      <c r="C35" s="58"/>
      <c r="D35" s="58" t="s">
        <v>199</v>
      </c>
      <c r="E35" s="66" t="s">
        <v>170</v>
      </c>
      <c r="F35" s="105">
        <v>44912</v>
      </c>
      <c r="G35" s="105">
        <v>44877.9</v>
      </c>
      <c r="H35" s="105">
        <v>47103.6</v>
      </c>
      <c r="I35" s="104">
        <f t="shared" si="0"/>
        <v>104.95945665906828</v>
      </c>
      <c r="J35" s="103" t="s">
        <v>111</v>
      </c>
    </row>
    <row r="36" spans="1:10" ht="31.5" x14ac:dyDescent="0.25">
      <c r="A36" s="58"/>
      <c r="B36" s="58"/>
      <c r="C36" s="58"/>
      <c r="D36" s="58" t="s">
        <v>198</v>
      </c>
      <c r="E36" s="66" t="s">
        <v>170</v>
      </c>
      <c r="F36" s="105">
        <v>36471.699999999997</v>
      </c>
      <c r="G36" s="105">
        <v>35101.599999999999</v>
      </c>
      <c r="H36" s="105">
        <v>38825.4</v>
      </c>
      <c r="I36" s="104">
        <f t="shared" si="0"/>
        <v>110.60863322469632</v>
      </c>
      <c r="J36" s="103" t="s">
        <v>111</v>
      </c>
    </row>
    <row r="37" spans="1:10" x14ac:dyDescent="0.25">
      <c r="A37" s="58"/>
      <c r="B37" s="58"/>
      <c r="C37" s="58"/>
      <c r="D37" s="58" t="s">
        <v>197</v>
      </c>
      <c r="E37" s="66" t="s">
        <v>170</v>
      </c>
      <c r="F37" s="105">
        <v>53806.9</v>
      </c>
      <c r="G37" s="105">
        <v>54584.9</v>
      </c>
      <c r="H37" s="105">
        <v>56131.4</v>
      </c>
      <c r="I37" s="104">
        <f t="shared" si="0"/>
        <v>102.83320112338761</v>
      </c>
      <c r="J37" s="103" t="s">
        <v>111</v>
      </c>
    </row>
    <row r="38" spans="1:10" ht="47.25" x14ac:dyDescent="0.25">
      <c r="A38" s="58"/>
      <c r="B38" s="58"/>
      <c r="C38" s="58"/>
      <c r="D38" s="58" t="s">
        <v>196</v>
      </c>
      <c r="E38" s="66" t="s">
        <v>170</v>
      </c>
      <c r="F38" s="105">
        <v>52603.6</v>
      </c>
      <c r="G38" s="105">
        <v>47369.5</v>
      </c>
      <c r="H38" s="105">
        <v>56616</v>
      </c>
      <c r="I38" s="104">
        <f t="shared" si="0"/>
        <v>119.51994426793613</v>
      </c>
      <c r="J38" s="103" t="s">
        <v>111</v>
      </c>
    </row>
    <row r="39" spans="1:10" x14ac:dyDescent="0.25">
      <c r="A39" s="58"/>
      <c r="B39" s="58"/>
      <c r="C39" s="58"/>
      <c r="D39" s="58" t="s">
        <v>195</v>
      </c>
      <c r="E39" s="66" t="s">
        <v>170</v>
      </c>
      <c r="F39" s="105">
        <v>45084.1</v>
      </c>
      <c r="G39" s="105">
        <v>44733.4</v>
      </c>
      <c r="H39" s="105">
        <v>49812.3</v>
      </c>
      <c r="I39" s="104">
        <f t="shared" si="0"/>
        <v>111.35370886183478</v>
      </c>
      <c r="J39" s="103" t="s">
        <v>111</v>
      </c>
    </row>
    <row r="40" spans="1:10" x14ac:dyDescent="0.25">
      <c r="A40" s="58"/>
      <c r="B40" s="58"/>
      <c r="C40" s="58"/>
      <c r="D40" s="58" t="s">
        <v>194</v>
      </c>
      <c r="E40" s="66" t="s">
        <v>170</v>
      </c>
      <c r="F40" s="105">
        <v>37080.800000000003</v>
      </c>
      <c r="G40" s="105">
        <v>37357.199999999997</v>
      </c>
      <c r="H40" s="105">
        <v>39757.699999999997</v>
      </c>
      <c r="I40" s="104">
        <f t="shared" si="0"/>
        <v>106.42580279035903</v>
      </c>
      <c r="J40" s="103" t="s">
        <v>111</v>
      </c>
    </row>
    <row r="41" spans="1:10" ht="36.75" customHeight="1" x14ac:dyDescent="0.25">
      <c r="A41" s="58"/>
      <c r="B41" s="58"/>
      <c r="C41" s="58"/>
      <c r="D41" s="58" t="s">
        <v>193</v>
      </c>
      <c r="E41" s="66" t="s">
        <v>170</v>
      </c>
      <c r="F41" s="105">
        <v>45315.3</v>
      </c>
      <c r="G41" s="105">
        <v>44654.9</v>
      </c>
      <c r="H41" s="105">
        <v>53421.9</v>
      </c>
      <c r="I41" s="104">
        <f t="shared" si="0"/>
        <v>119.63278386022587</v>
      </c>
      <c r="J41" s="103" t="s">
        <v>111</v>
      </c>
    </row>
    <row r="42" spans="1:10" ht="24" customHeight="1" x14ac:dyDescent="0.25"/>
    <row r="43" spans="1:10" ht="15.75" customHeight="1" x14ac:dyDescent="0.25">
      <c r="A43" s="141" t="s">
        <v>192</v>
      </c>
      <c r="B43" s="141"/>
      <c r="C43" s="141"/>
      <c r="D43" s="141"/>
      <c r="E43" s="141"/>
      <c r="F43" s="141"/>
      <c r="G43" s="141"/>
      <c r="H43" s="141"/>
      <c r="I43" s="141"/>
      <c r="J43" s="141"/>
    </row>
    <row r="44" spans="1:10" ht="15" x14ac:dyDescent="0.25">
      <c r="A44" s="141" t="s">
        <v>191</v>
      </c>
      <c r="B44" s="141"/>
      <c r="C44" s="141"/>
      <c r="D44" s="141"/>
      <c r="E44" s="141"/>
      <c r="F44" s="141"/>
      <c r="G44" s="141"/>
      <c r="H44" s="141"/>
      <c r="I44" s="141"/>
      <c r="J44" s="141"/>
    </row>
  </sheetData>
  <mergeCells count="19">
    <mergeCell ref="A44:J44"/>
    <mergeCell ref="A2:J2"/>
    <mergeCell ref="A3:J3"/>
    <mergeCell ref="A4:J4"/>
    <mergeCell ref="A5:J5"/>
    <mergeCell ref="A6:J6"/>
    <mergeCell ref="D11:J11"/>
    <mergeCell ref="A43:J43"/>
    <mergeCell ref="G7:H7"/>
    <mergeCell ref="I7:I9"/>
    <mergeCell ref="J7:J9"/>
    <mergeCell ref="G8:G9"/>
    <mergeCell ref="H8:H9"/>
    <mergeCell ref="D10:J10"/>
    <mergeCell ref="A7:B8"/>
    <mergeCell ref="C7:C9"/>
    <mergeCell ref="D7:D9"/>
    <mergeCell ref="E7:E9"/>
    <mergeCell ref="F7:F9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Форма (по закону о бюджете)</vt:lpstr>
      <vt:lpstr>Форма 4</vt:lpstr>
      <vt:lpstr>Форма 5 показатели</vt:lpstr>
      <vt:lpstr>Форма 5а МО </vt:lpstr>
      <vt:lpstr>'Форма (по закону о бюджете)'!Заголовки_для_печати</vt:lpstr>
      <vt:lpstr>'Форма 4'!Заголовки_для_печати</vt:lpstr>
      <vt:lpstr>'Форма 5 показатели'!Заголовки_для_печати</vt:lpstr>
      <vt:lpstr>'Форма 4'!Область_печати</vt:lpstr>
      <vt:lpstr>'Форма 5 показатели'!Область_печати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Девятерикова Елена Сергеевна</dc:creator>
  <cp:lastModifiedBy>user</cp:lastModifiedBy>
  <cp:lastPrinted>2023-07-18T06:25:41Z</cp:lastPrinted>
  <dcterms:created xsi:type="dcterms:W3CDTF">2022-07-04T11:57:13Z</dcterms:created>
  <dcterms:modified xsi:type="dcterms:W3CDTF">2023-08-15T05:52:53Z</dcterms:modified>
</cp:coreProperties>
</file>