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Документы\ОТЧЕТ ДОСТУПНАЯ СРЕДА\Доступная среда ИТОГ за 2023\"/>
    </mc:Choice>
  </mc:AlternateContent>
  <bookViews>
    <workbookView xWindow="-15" yWindow="-15" windowWidth="15345" windowHeight="10095" activeTab="1"/>
  </bookViews>
  <sheets>
    <sheet name="Форма 1 расходы" sheetId="19" r:id="rId1"/>
    <sheet name="Форма 2 источники" sheetId="21" r:id="rId2"/>
    <sheet name="Форма 4 Госзадание" sheetId="8" r:id="rId3"/>
    <sheet name=" Форма 6 сведения" sheetId="7" r:id="rId4"/>
  </sheets>
  <externalReferences>
    <externalReference r:id="rId5"/>
  </externalReferences>
  <definedNames>
    <definedName name="Z_D9BF5C1F_7FE7_4D42_A137_695BB65589D4_.wvu.PrintArea" localSheetId="0" hidden="1">'Форма 1 расходы'!$A$6:$N$79</definedName>
    <definedName name="Z_D9BF5C1F_7FE7_4D42_A137_695BB65589D4_.wvu.PrintArea" localSheetId="1" hidden="1">'Форма 2 источники'!$A$7:$F$52</definedName>
    <definedName name="Z_D9BF5C1F_7FE7_4D42_A137_695BB65589D4_.wvu.PrintTitles" localSheetId="1" hidden="1">'Форма 2 источники'!$13:$14</definedName>
    <definedName name="_xlnm.Print_Titles" localSheetId="1">'Форма 2 источники'!$13:$14</definedName>
    <definedName name="_xlnm.Print_Titles" localSheetId="2">'Форма 4 Госзадание'!$12:$13</definedName>
    <definedName name="_xlnm.Print_Area" localSheetId="3">' Форма 6 сведения'!$A$1:$E$17</definedName>
    <definedName name="_xlnm.Print_Area" localSheetId="0">'Форма 1 расходы'!$A$1:$N$79</definedName>
    <definedName name="_xlnm.Print_Area" localSheetId="1">'Форма 2 источники'!$A$1:$H$52</definedName>
    <definedName name="_xlnm.Print_Area" localSheetId="2">'Форма 4 Госзадание'!$A$12:$L$22</definedName>
  </definedNames>
  <calcPr calcId="152511" fullPrecision="0"/>
</workbook>
</file>

<file path=xl/calcChain.xml><?xml version="1.0" encoding="utf-8"?>
<calcChain xmlns="http://schemas.openxmlformats.org/spreadsheetml/2006/main">
  <c r="M26" i="19" l="1"/>
  <c r="L26" i="19"/>
  <c r="M29" i="19"/>
  <c r="L29" i="19"/>
  <c r="G43" i="21" l="1"/>
  <c r="G42" i="21"/>
  <c r="G34" i="21"/>
  <c r="G33" i="21"/>
  <c r="G26" i="21"/>
  <c r="G25" i="21"/>
  <c r="G24" i="21"/>
  <c r="G17" i="21"/>
  <c r="G16" i="21"/>
  <c r="G15" i="21"/>
  <c r="L31" i="19" l="1"/>
  <c r="M40" i="19"/>
  <c r="L40" i="19"/>
  <c r="E25" i="21" l="1"/>
  <c r="L39" i="19"/>
  <c r="E17" i="21"/>
  <c r="F43" i="21"/>
  <c r="E43" i="21"/>
  <c r="E42" i="21" s="1"/>
  <c r="F34" i="21"/>
  <c r="F33" i="21" s="1"/>
  <c r="E34" i="21"/>
  <c r="E33" i="21" s="1"/>
  <c r="E16" i="21" l="1"/>
  <c r="E15" i="21" s="1"/>
  <c r="E24" i="21"/>
  <c r="M32" i="19"/>
  <c r="M24" i="19" s="1"/>
  <c r="M28" i="19"/>
  <c r="M25" i="19"/>
  <c r="L24" i="19"/>
  <c r="L32" i="19"/>
  <c r="M37" i="19"/>
  <c r="L37" i="19"/>
  <c r="L25" i="19"/>
  <c r="M67" i="19"/>
  <c r="M62" i="19" s="1"/>
  <c r="L67" i="19"/>
  <c r="L62" i="19" s="1"/>
  <c r="L61" i="19" s="1"/>
  <c r="M51" i="19"/>
  <c r="L51" i="19"/>
  <c r="M41" i="19"/>
  <c r="L41" i="19"/>
  <c r="F42" i="21" l="1"/>
  <c r="F17" i="21"/>
  <c r="L73" i="19" l="1"/>
  <c r="N75" i="19"/>
  <c r="N68" i="19"/>
  <c r="N60" i="19"/>
  <c r="N58" i="19"/>
  <c r="N52" i="19"/>
  <c r="N47" i="19"/>
  <c r="N46" i="19"/>
  <c r="N44" i="19"/>
  <c r="N43" i="19"/>
  <c r="N42" i="19"/>
  <c r="L57" i="19"/>
  <c r="L71" i="19"/>
  <c r="L70" i="19"/>
  <c r="L38" i="19"/>
  <c r="L36" i="19"/>
  <c r="L35" i="19"/>
  <c r="L34" i="19"/>
  <c r="L33" i="19"/>
  <c r="L69" i="19" l="1"/>
  <c r="L30" i="19"/>
  <c r="L28" i="19"/>
  <c r="L27" i="19"/>
  <c r="N76" i="19"/>
  <c r="M76" i="19"/>
  <c r="M74" i="19"/>
  <c r="M72" i="19"/>
  <c r="N72" i="19" s="1"/>
  <c r="M70" i="19"/>
  <c r="N70" i="19" s="1"/>
  <c r="N67" i="19"/>
  <c r="M66" i="19"/>
  <c r="N66" i="19" s="1"/>
  <c r="M65" i="19"/>
  <c r="N65" i="19" s="1"/>
  <c r="M64" i="19"/>
  <c r="N64" i="19" s="1"/>
  <c r="M63" i="19"/>
  <c r="N63" i="19" s="1"/>
  <c r="N62" i="19"/>
  <c r="M59" i="19"/>
  <c r="M55" i="19"/>
  <c r="N55" i="19" s="1"/>
  <c r="M54" i="19"/>
  <c r="N54" i="19" s="1"/>
  <c r="N51" i="19"/>
  <c r="M45" i="19"/>
  <c r="M38" i="19"/>
  <c r="M36" i="19"/>
  <c r="M34" i="19"/>
  <c r="N34" i="19" s="1"/>
  <c r="M33" i="19"/>
  <c r="L23" i="19" l="1"/>
  <c r="N33" i="19"/>
  <c r="N28" i="19"/>
  <c r="N36" i="19"/>
  <c r="N25" i="19"/>
  <c r="N37" i="19"/>
  <c r="M30" i="19"/>
  <c r="N30" i="19" s="1"/>
  <c r="N38" i="19"/>
  <c r="M73" i="19"/>
  <c r="N73" i="19" s="1"/>
  <c r="N74" i="19"/>
  <c r="M57" i="19"/>
  <c r="N59" i="19"/>
  <c r="N41" i="19"/>
  <c r="N45" i="19"/>
  <c r="M53" i="19"/>
  <c r="N53" i="19" s="1"/>
  <c r="M71" i="19"/>
  <c r="N26" i="19"/>
  <c r="N32" i="19"/>
  <c r="M35" i="19"/>
  <c r="N57" i="19" l="1"/>
  <c r="M39" i="19"/>
  <c r="N35" i="19"/>
  <c r="M27" i="19"/>
  <c r="N27" i="19" s="1"/>
  <c r="N29" i="19"/>
  <c r="M23" i="19"/>
  <c r="M69" i="19"/>
  <c r="N69" i="19" s="1"/>
  <c r="N71" i="19"/>
  <c r="M61" i="19"/>
  <c r="N61" i="19" s="1"/>
  <c r="N24" i="19"/>
  <c r="M31" i="19" l="1"/>
  <c r="F25" i="21" s="1"/>
  <c r="N31" i="19"/>
  <c r="N23" i="19"/>
  <c r="F24" i="21" l="1"/>
  <c r="F16" i="21"/>
  <c r="F15" i="21" s="1"/>
</calcChain>
</file>

<file path=xl/sharedStrings.xml><?xml version="1.0" encoding="utf-8"?>
<sst xmlns="http://schemas.openxmlformats.org/spreadsheetml/2006/main" count="366" uniqueCount="177">
  <si>
    <t>Код аналитической программной классификации</t>
  </si>
  <si>
    <t>Ответственный исполнитель</t>
  </si>
  <si>
    <t>ГП</t>
  </si>
  <si>
    <t>Пп</t>
  </si>
  <si>
    <t>ОМ</t>
  </si>
  <si>
    <t>М</t>
  </si>
  <si>
    <t>01</t>
  </si>
  <si>
    <t>02</t>
  </si>
  <si>
    <t>03</t>
  </si>
  <si>
    <t>04</t>
  </si>
  <si>
    <t>05</t>
  </si>
  <si>
    <t>07</t>
  </si>
  <si>
    <t>08</t>
  </si>
  <si>
    <t>09</t>
  </si>
  <si>
    <t>06</t>
  </si>
  <si>
    <t>Код бюджетной классификации</t>
  </si>
  <si>
    <t>Рз</t>
  </si>
  <si>
    <t>Пр</t>
  </si>
  <si>
    <t>ЦС</t>
  </si>
  <si>
    <t>ВР</t>
  </si>
  <si>
    <t>Источник финансирования</t>
  </si>
  <si>
    <t>Расходы бюджета Удмуртской Республики, тыс. рублей</t>
  </si>
  <si>
    <t>Кассовые расходы, в %</t>
  </si>
  <si>
    <t>сводная бюджетная роспись на отчетную дату</t>
  </si>
  <si>
    <t>кассовое исполнение на отчетную дату</t>
  </si>
  <si>
    <t>Наименование государственной программы, подпрограммы</t>
  </si>
  <si>
    <t>Оценка расходов, тыс. рублей</t>
  </si>
  <si>
    <t>субсидии из федерального бюджета</t>
  </si>
  <si>
    <t>субвенции из федерального бюджета</t>
  </si>
  <si>
    <t>Территориальный фонд обязательного медицинского страхования Удмуртской Республики</t>
  </si>
  <si>
    <t>Отношение фактических расходов к оценке расходов, %</t>
  </si>
  <si>
    <t>Форма 2</t>
  </si>
  <si>
    <t xml:space="preserve">         Отчет о расходах на реализацию государственной программы</t>
  </si>
  <si>
    <t xml:space="preserve">                  за счет всех источников финансирования</t>
  </si>
  <si>
    <t>Форма 6</t>
  </si>
  <si>
    <t xml:space="preserve">        Сведения о внесенных в государственную программу изменениях</t>
  </si>
  <si>
    <t xml:space="preserve">                                              (указать наименование государственной программы)</t>
  </si>
  <si>
    <t>N п/п</t>
  </si>
  <si>
    <t>Вид нормативного правового акта</t>
  </si>
  <si>
    <t>Дата принятия</t>
  </si>
  <si>
    <t>Номер</t>
  </si>
  <si>
    <t>Суть изменений (краткое изложение)</t>
  </si>
  <si>
    <t>постановление Правительства Удмуртской Республики</t>
  </si>
  <si>
    <t>бюджетные ассигнования из бюджета Удмуртской Республики на реализацию мероприятий государственной программы приводятся в соответствие с Законом Удмуртской Республики от 18 декабря 2015 года         № 95-РЗ «О бюджете Удмуртской Республики на 2016 год»</t>
  </si>
  <si>
    <t xml:space="preserve">бюджетные ассигнования из бюджета Удмуртской Республики на реализацию мероприятий государственной программы приводятся в соответствии с Законом Удмуртской Республики от 18 декабря 2015 года  № 95-РЗ «О бюджете Удмуртской Республики на 2016 год» в редакции от  28 сентября 2016 года. А также в соответствии с Распоряжения Главы Удмуртской Республики от 29 июля 20156 года № 324-РГ «Об утверждении Комплексного плана мероприятий Удмуртской Республики по обеспечению поэтапного доступа социально ориентированных некоммерческих организаций, осуществляющих деятельность в социальной сфере, к бюджетным средствам, выделяемым на предоставление услуг населению в социальной сфере, использованию различных форм поддержки деятельности социально ориентированных некоммерческих организаций» государственная программа дополнена целевыми показателями по обеспечению поэтапного доступа социально ориентированных некоммерческих организаций, осуществляющих деятельность в социальной сфере,к бюджетным средствам. </t>
  </si>
  <si>
    <t>Наименование государственной услуги (работы)</t>
  </si>
  <si>
    <t>Наименование показателя, характеризующего объем государственной услуги (работы)</t>
  </si>
  <si>
    <t>Единица измерения объема государственной услуги (работы)</t>
  </si>
  <si>
    <t>Значение показателя объема государственной услуги (работы)</t>
  </si>
  <si>
    <t>Расходы бюджета Удмуртской Республики на оказание государственной услуги (выполнение работы), тыс. рублей</t>
  </si>
  <si>
    <t>план</t>
  </si>
  <si>
    <t>факт</t>
  </si>
  <si>
    <t>Форма 4</t>
  </si>
  <si>
    <t>Отчет о выполнении сводных показателей государственных заданий</t>
  </si>
  <si>
    <t>на оказание государственных услуг, выполнение государственных работ</t>
  </si>
  <si>
    <t xml:space="preserve"> государственными учреждениями Удмуртской Республики</t>
  </si>
  <si>
    <t xml:space="preserve">          по государственной программе</t>
  </si>
  <si>
    <t>2</t>
  </si>
  <si>
    <r>
      <t xml:space="preserve"> Ответственный исполнитель: </t>
    </r>
    <r>
      <rPr>
        <b/>
        <sz val="12"/>
        <color theme="1"/>
        <rFont val="Times New Roman"/>
        <family val="1"/>
        <charset val="204"/>
      </rPr>
      <t>Министерство социальной политики и труда Удмуртской Республики</t>
    </r>
  </si>
  <si>
    <t>3</t>
  </si>
  <si>
    <r>
      <t>Ответственный исполнитель:</t>
    </r>
    <r>
      <rPr>
        <b/>
        <sz val="10"/>
        <color theme="1"/>
        <rFont val="Times New Roman"/>
        <family val="1"/>
        <charset val="204"/>
      </rPr>
      <t xml:space="preserve"> Министерство социальной политики и труда Удмуртской Республики </t>
    </r>
  </si>
  <si>
    <t xml:space="preserve">           Отчет об использовании бюджетных ассигнований бюджета</t>
  </si>
  <si>
    <t xml:space="preserve">       Удмуртской Республики на реализацию государственной программы</t>
  </si>
  <si>
    <t>1</t>
  </si>
  <si>
    <t>к сводной бюджетной росписи на отчетную дату</t>
  </si>
  <si>
    <t xml:space="preserve">Оценка расходов (согласно государственной программе и сводной бюджетной росписи на отчетную дату)*
</t>
  </si>
  <si>
    <t>Причины низкого освоения средств федерального бюджета (в случае, когда отношение фактических расходов к оценке расходов ниже 95%)</t>
  </si>
  <si>
    <t xml:space="preserve">кассовое исполнение </t>
  </si>
  <si>
    <t>Приложение 2</t>
  </si>
  <si>
    <t>к постановлению Правительства</t>
  </si>
  <si>
    <t>Удмуртской Республики</t>
  </si>
  <si>
    <t>от «__»________ 2023 года № __</t>
  </si>
  <si>
    <t>Наименование государственной программы</t>
  </si>
  <si>
    <t>__________«Доступная среда» _________</t>
  </si>
  <si>
    <t>(указать наименование государственной программы)</t>
  </si>
  <si>
    <t xml:space="preserve">Ответственный исполнитель </t>
  </si>
  <si>
    <t>Министерство социальной  политики и труда Удмуртской Республики _____</t>
  </si>
  <si>
    <t>(указать наименование исполнительного органа  Удмуртской Республики)</t>
  </si>
  <si>
    <t>Наименование государственной программы, подпрограммы, основного мероприятия, мероприятия</t>
  </si>
  <si>
    <t>Ответственный исполнитель, соисполнитель</t>
  </si>
  <si>
    <t>Код главы</t>
  </si>
  <si>
    <t>39</t>
  </si>
  <si>
    <t>Доступная среда</t>
  </si>
  <si>
    <t>всего</t>
  </si>
  <si>
    <t>Министерство социальной  политики и труда Удмуртской Республики</t>
  </si>
  <si>
    <t xml:space="preserve">Министерство здравоохранения Удмуртской Республики </t>
  </si>
  <si>
    <t>Министерство культуры Удмуртской Республики</t>
  </si>
  <si>
    <t>Министерство образования и науки Удмуртской Республики</t>
  </si>
  <si>
    <t xml:space="preserve">Министерство по физической культуре и спорту Удмуртской Республики </t>
  </si>
  <si>
    <t>Министерство строительства, жилищно-коммунального хозяйства и энергетики Удмуртской Республики</t>
  </si>
  <si>
    <t xml:space="preserve">Агентство печати и массовых коммуникаций Удмуртской Республики
</t>
  </si>
  <si>
    <t>Управление социальной защиты населения Удмуртской Республики при Министерстве социальной политики и труда Удмуртской Республики</t>
  </si>
  <si>
    <t>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(далее - МГН)</t>
  </si>
  <si>
    <t>Х</t>
  </si>
  <si>
    <t>3910000000</t>
  </si>
  <si>
    <t>11</t>
  </si>
  <si>
    <t>Министерство строительства, жилищно-комунального хозяйства и энергетики Удмуртской Республики</t>
  </si>
  <si>
    <t>Повышение уровня доступности приоритетных объектов и услуг в приоритетных сферах жизнедеятельности инвалидов и других МГН</t>
  </si>
  <si>
    <t>3910100000</t>
  </si>
  <si>
    <t>612</t>
  </si>
  <si>
    <t>01,02, 03,04</t>
  </si>
  <si>
    <t>240, 520</t>
  </si>
  <si>
    <t>Министерство по физической культуре и спорту Удмуртской Республики</t>
  </si>
  <si>
    <t>612, 622</t>
  </si>
  <si>
    <t>410</t>
  </si>
  <si>
    <t>240</t>
  </si>
  <si>
    <t>Повышение доступности и качества реабилитационных услуг (развитие системы реабилитации и социальной интеграции инвалидов)</t>
  </si>
  <si>
    <t>240, 612, 622</t>
  </si>
  <si>
    <t>Информационно-методическое и кадровое обеспечение системы реабилитации и социальной интеграции инвалидов</t>
  </si>
  <si>
    <t>3910300000</t>
  </si>
  <si>
    <t>120, 240, 622</t>
  </si>
  <si>
    <t xml:space="preserve">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МГН                                                                                                                                                                             </t>
  </si>
  <si>
    <t>Министерство социальной  политики и труда  Удмуртской Республики</t>
  </si>
  <si>
    <t>622</t>
  </si>
  <si>
    <t>подпрограмма  «Совершенствование системы комплексной реабилитации и абилитации инвалидов»</t>
  </si>
  <si>
    <t>3920000000</t>
  </si>
  <si>
    <t>Организация межведомственной системы профилактики детской инвалидности путем развития службы раннего вмешательства</t>
  </si>
  <si>
    <t xml:space="preserve">Министерство социальной  политики и труда Удмуртской Республики
</t>
  </si>
  <si>
    <t>10</t>
  </si>
  <si>
    <t>3920200000</t>
  </si>
  <si>
    <t>Определение потребности инвалидов, в том числе детей-инвалидов, в реабилитационных и абилитационных услугах, услугах ранней помощи в субъекте Российской Федерации</t>
  </si>
  <si>
    <t>3920300000</t>
  </si>
  <si>
    <t>Формирование условий для повышения уровня профессионального развития и занятости, включая сопровождаемое содействие занятости, инвалидов, в том числе детей-инвалидов, в Удмуртской Республике</t>
  </si>
  <si>
    <t>3920400000</t>
  </si>
  <si>
    <t>Формирование и поддержание в актуальном состоянии нормативной правовой и методической базы по организации системы комплексной реабилитации и абилитации инвалидов, в том числе детей-инвалидов, а также ранней помощи в Удмуртской Республике</t>
  </si>
  <si>
    <t>3920500000</t>
  </si>
  <si>
    <t>Формирование условий для развития системы комплексной реабилитации и абилитации инвалидов, в том числе детей-инвалидов, а также ранней помощи в субъекте Российской Федерации</t>
  </si>
  <si>
    <t xml:space="preserve">подпрограмма «Сопровождение инвалидов молодого возраста при получении ими профессионального образования и содействие в последующем трудоустройстве»
</t>
  </si>
  <si>
    <t xml:space="preserve">Министерство образования и науки Удмуртской Республики 
</t>
  </si>
  <si>
    <t>3930000000</t>
  </si>
  <si>
    <t>Организация сопровождения при трудоустройстве инвалидов молодого возраста с учетом рекомендуемых в индивидуальной программе реабилитации или абилитации инвалида видов трудовой деятельности</t>
  </si>
  <si>
    <t>3930100000</t>
  </si>
  <si>
    <t>Направление на профессиональное обучение и дополнительное профессиональное образование безработных инвалидов молодого возраста</t>
  </si>
  <si>
    <t>3930200000</t>
  </si>
  <si>
    <t>Организация профессиональной ориентации инвалидов молодого возраста</t>
  </si>
  <si>
    <t>3930300000</t>
  </si>
  <si>
    <t>ИТОГО по государственной программе</t>
  </si>
  <si>
    <t>_________________</t>
  </si>
  <si>
    <t>».</t>
  </si>
  <si>
    <t>3910105170</t>
  </si>
  <si>
    <t>3910205170</t>
  </si>
  <si>
    <t xml:space="preserve"> 612, 622</t>
  </si>
  <si>
    <t>3910405170</t>
  </si>
  <si>
    <t>3930205170</t>
  </si>
  <si>
    <t xml:space="preserve">Выполнение сводных показателей государственных заданий на оказание государственных услуг, выполнение государственных работ
            государственными учреждениями Удмуртской Республики по государственной программе не предусмотрено 
</t>
  </si>
  <si>
    <r>
      <t xml:space="preserve">Наименование государственной программы: </t>
    </r>
    <r>
      <rPr>
        <b/>
        <sz val="12"/>
        <color theme="1"/>
        <rFont val="Times New Roman"/>
        <family val="1"/>
        <charset val="204"/>
      </rPr>
      <t xml:space="preserve">«Доступная среда» </t>
    </r>
  </si>
  <si>
    <r>
      <t xml:space="preserve">Наименование государственной программы:  </t>
    </r>
    <r>
      <rPr>
        <b/>
        <sz val="10"/>
        <rFont val="Times New Roman"/>
        <family val="1"/>
        <charset val="204"/>
      </rPr>
      <t>«Доступная среда»</t>
    </r>
  </si>
  <si>
    <t xml:space="preserve">      «Доступная среда»</t>
  </si>
  <si>
    <t xml:space="preserve">                          </t>
  </si>
  <si>
    <t xml:space="preserve">Министерство социальной  политики и труда Удмуртской Республики </t>
  </si>
  <si>
    <t xml:space="preserve">Доступная среда </t>
  </si>
  <si>
    <t>бюджет Удмуртской Республики, в том числе:</t>
  </si>
  <si>
    <t>иные межбюджетные трансферты из федерального бюджета</t>
  </si>
  <si>
    <t>субсидии и субвенции из федерального бюджета, планируемые к получению</t>
  </si>
  <si>
    <t>бюджеты муниципальных образований в Удмуртской Республике</t>
  </si>
  <si>
    <t>иные источники</t>
  </si>
  <si>
    <t xml:space="preserve">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</t>
  </si>
  <si>
    <t xml:space="preserve">Совершенствование системы комплексной реабилитации и абилитации инвалидов </t>
  </si>
  <si>
    <t xml:space="preserve">Сопровождение инвалидов молодого возраста при получении ими профессионального образования и содействие в последующем трудоустройстве
</t>
  </si>
  <si>
    <t>Форма 1</t>
  </si>
  <si>
    <t>244,414, 612,622</t>
  </si>
  <si>
    <t>3910102180</t>
  </si>
  <si>
    <t>3554,1</t>
  </si>
  <si>
    <t>39101R0180</t>
  </si>
  <si>
    <t>225555,7</t>
  </si>
  <si>
    <t>135,0</t>
  </si>
  <si>
    <t>3920605170</t>
  </si>
  <si>
    <r>
      <t xml:space="preserve">                 по состоянию на </t>
    </r>
    <r>
      <rPr>
        <u/>
        <sz val="16"/>
        <rFont val="Times New Roman"/>
        <family val="1"/>
        <charset val="204"/>
      </rPr>
      <t xml:space="preserve"> 31.12.2023 г.</t>
    </r>
  </si>
  <si>
    <t>1031,8</t>
  </si>
  <si>
    <r>
      <t xml:space="preserve">            по состоянию на </t>
    </r>
    <r>
      <rPr>
        <b/>
        <u/>
        <sz val="12"/>
        <color theme="1"/>
        <rFont val="Times New Roman"/>
        <family val="1"/>
        <charset val="204"/>
      </rPr>
      <t xml:space="preserve"> 31.12.2023 г.</t>
    </r>
  </si>
  <si>
    <t>Внесение изменений в целях приведения государственной программы в соответствие с Законом Удмуртской Республики   «О бюджете Удмуртской Республики на 2023 год и на плановый период 2024 и 2025 годов»</t>
  </si>
  <si>
    <t xml:space="preserve">Внесение изменений в целях приведения государственной программы в соответствие с Законом Удмуртской Республики  «О бюджете Удмуртской Республики на 2023 год и на плановый период 2024 и 2025 годов»; целевых показателей - в соответствие с фактическими значениями за 2023 год и уточненными значениями на 2024-2025 годы
</t>
  </si>
  <si>
    <t>____________</t>
  </si>
  <si>
    <t>_____________</t>
  </si>
  <si>
    <t xml:space="preserve">                 по состоянию на  31.12.2023 г.</t>
  </si>
  <si>
    <t>Фактические расходы на отчетную дату</t>
  </si>
  <si>
    <r>
      <t xml:space="preserve">                 по состоянию на </t>
    </r>
    <r>
      <rPr>
        <b/>
        <u/>
        <sz val="10"/>
        <color theme="1"/>
        <rFont val="Times New Roman"/>
        <family val="1"/>
        <charset val="204"/>
      </rPr>
      <t xml:space="preserve"> 31.12.2023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</si>
</sst>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b/>
      <sz val="10"/>
      <color rgb="FF000000"/>
      <name val="Arial CYR"/>
      <family val="2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0"/>
      <color rgb="FF000000"/>
      <name val="Arial Cyr"/>
    </font>
    <font>
      <u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20"/>
      <color theme="1"/>
      <name val="Calibri"/>
      <family val="2"/>
      <charset val="204"/>
      <scheme val="minor"/>
    </font>
    <font>
      <i/>
      <sz val="2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6"/>
      <name val="Times New Roman"/>
      <family val="1"/>
      <charset val="204"/>
    </font>
    <font>
      <i/>
      <u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5">
    <xf numFmtId="0" fontId="0" fillId="0" borderId="0"/>
    <xf numFmtId="4" fontId="7" fillId="2" borderId="8">
      <alignment horizontal="right" vertical="top" shrinkToFit="1"/>
    </xf>
    <xf numFmtId="4" fontId="8" fillId="3" borderId="8">
      <alignment horizontal="right" vertical="top" shrinkToFit="1"/>
    </xf>
    <xf numFmtId="0" fontId="9" fillId="0" borderId="0"/>
    <xf numFmtId="0" fontId="13" fillId="0" borderId="0"/>
    <xf numFmtId="0" fontId="14" fillId="0" borderId="0"/>
    <xf numFmtId="1" fontId="14" fillId="0" borderId="8">
      <alignment horizontal="center" vertical="top" shrinkToFit="1"/>
    </xf>
    <xf numFmtId="1" fontId="14" fillId="0" borderId="8">
      <alignment horizontal="center" vertical="top" shrinkToFit="1"/>
    </xf>
    <xf numFmtId="0" fontId="7" fillId="0" borderId="8">
      <alignment vertical="top" wrapText="1"/>
    </xf>
    <xf numFmtId="1" fontId="14" fillId="0" borderId="8">
      <alignment horizontal="center" vertical="top" shrinkToFit="1"/>
    </xf>
    <xf numFmtId="0" fontId="8" fillId="0" borderId="8">
      <alignment vertical="top" wrapText="1"/>
    </xf>
    <xf numFmtId="0" fontId="7" fillId="0" borderId="8">
      <alignment vertical="top" wrapText="1"/>
    </xf>
    <xf numFmtId="4" fontId="7" fillId="3" borderId="8">
      <alignment horizontal="right" vertical="top" shrinkToFit="1"/>
    </xf>
    <xf numFmtId="10" fontId="7" fillId="3" borderId="8">
      <alignment horizontal="right" vertical="top" shrinkToFit="1"/>
    </xf>
    <xf numFmtId="0" fontId="9" fillId="0" borderId="0"/>
  </cellStyleXfs>
  <cellXfs count="268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0" fillId="0" borderId="0" xfId="0" applyFont="1" applyFill="1"/>
    <xf numFmtId="0" fontId="6" fillId="0" borderId="0" xfId="0" applyFont="1" applyFill="1" applyAlignment="1">
      <alignment horizontal="center"/>
    </xf>
    <xf numFmtId="164" fontId="6" fillId="0" borderId="0" xfId="0" applyNumberFormat="1" applyFont="1" applyFill="1" applyAlignment="1">
      <alignment horizontal="center" vertical="top"/>
    </xf>
    <xf numFmtId="0" fontId="1" fillId="0" borderId="0" xfId="4" applyFont="1"/>
    <xf numFmtId="0" fontId="1" fillId="0" borderId="0" xfId="4" applyFont="1" applyAlignment="1">
      <alignment horizontal="justify"/>
    </xf>
    <xf numFmtId="0" fontId="1" fillId="0" borderId="0" xfId="4" applyFont="1" applyAlignment="1"/>
    <xf numFmtId="0" fontId="1" fillId="0" borderId="0" xfId="4" applyFont="1" applyAlignment="1">
      <alignment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1" fillId="0" borderId="1" xfId="4" applyFont="1" applyBorder="1" applyAlignment="1">
      <alignment horizontal="center" vertical="top" wrapText="1"/>
    </xf>
    <xf numFmtId="0" fontId="1" fillId="0" borderId="1" xfId="4" applyFont="1" applyBorder="1" applyAlignment="1">
      <alignment horizontal="center" vertical="top"/>
    </xf>
    <xf numFmtId="0" fontId="1" fillId="0" borderId="1" xfId="4" applyFont="1" applyBorder="1" applyAlignment="1">
      <alignment horizontal="left" vertical="top" wrapText="1"/>
    </xf>
    <xf numFmtId="14" fontId="1" fillId="0" borderId="1" xfId="4" applyNumberFormat="1" applyFont="1" applyBorder="1" applyAlignment="1">
      <alignment horizontal="left" vertical="top"/>
    </xf>
    <xf numFmtId="0" fontId="1" fillId="0" borderId="0" xfId="4" applyFont="1" applyAlignment="1">
      <alignment horizontal="right" wrapText="1"/>
    </xf>
    <xf numFmtId="0" fontId="1" fillId="0" borderId="0" xfId="4" applyFont="1" applyAlignment="1">
      <alignment horizontal="center"/>
    </xf>
    <xf numFmtId="49" fontId="0" fillId="0" borderId="0" xfId="0" applyNumberFormat="1" applyFont="1" applyFill="1"/>
    <xf numFmtId="164" fontId="0" fillId="0" borderId="0" xfId="0" applyNumberFormat="1" applyFont="1" applyFill="1"/>
    <xf numFmtId="49" fontId="12" fillId="0" borderId="0" xfId="0" applyNumberFormat="1" applyFont="1" applyFill="1" applyBorder="1" applyAlignment="1"/>
    <xf numFmtId="49" fontId="15" fillId="0" borderId="0" xfId="0" applyNumberFormat="1" applyFont="1" applyFill="1" applyBorder="1" applyAlignment="1"/>
    <xf numFmtId="49" fontId="12" fillId="0" borderId="0" xfId="0" applyNumberFormat="1" applyFont="1" applyFill="1" applyAlignment="1">
      <alignment vertical="top"/>
    </xf>
    <xf numFmtId="0" fontId="16" fillId="0" borderId="0" xfId="0" applyFont="1" applyFill="1" applyAlignment="1">
      <alignment vertical="top"/>
    </xf>
    <xf numFmtId="0" fontId="17" fillId="0" borderId="0" xfId="0" applyFont="1" applyFill="1"/>
    <xf numFmtId="49" fontId="18" fillId="0" borderId="0" xfId="0" applyNumberFormat="1" applyFont="1" applyFill="1"/>
    <xf numFmtId="0" fontId="18" fillId="0" borderId="0" xfId="0" applyFont="1" applyFill="1"/>
    <xf numFmtId="0" fontId="18" fillId="0" borderId="0" xfId="0" applyFont="1" applyFill="1" applyAlignment="1"/>
    <xf numFmtId="0" fontId="12" fillId="0" borderId="0" xfId="0" applyFont="1" applyFill="1" applyAlignment="1"/>
    <xf numFmtId="0" fontId="1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1" fillId="0" borderId="0" xfId="0" applyFont="1" applyFill="1"/>
    <xf numFmtId="164" fontId="4" fillId="4" borderId="1" xfId="0" applyNumberFormat="1" applyFont="1" applyFill="1" applyBorder="1" applyAlignment="1">
      <alignment horizontal="center" vertical="top" wrapText="1"/>
    </xf>
    <xf numFmtId="0" fontId="12" fillId="0" borderId="0" xfId="0" applyFont="1"/>
    <xf numFmtId="3" fontId="12" fillId="0" borderId="0" xfId="0" applyNumberFormat="1" applyFont="1" applyAlignment="1">
      <alignment horizontal="center"/>
    </xf>
    <xf numFmtId="3" fontId="12" fillId="4" borderId="0" xfId="0" applyNumberFormat="1" applyFont="1" applyFill="1" applyAlignment="1">
      <alignment horizontal="center"/>
    </xf>
    <xf numFmtId="165" fontId="12" fillId="4" borderId="0" xfId="0" applyNumberFormat="1" applyFont="1" applyFill="1"/>
    <xf numFmtId="164" fontId="12" fillId="4" borderId="0" xfId="0" applyNumberFormat="1" applyFont="1" applyFill="1" applyAlignment="1">
      <alignment horizontal="right"/>
    </xf>
    <xf numFmtId="0" fontId="12" fillId="0" borderId="0" xfId="0" applyFont="1" applyAlignment="1">
      <alignment horizontal="justify"/>
    </xf>
    <xf numFmtId="165" fontId="12" fillId="0" borderId="0" xfId="0" applyNumberFormat="1" applyFont="1" applyAlignment="1">
      <alignment horizontal="right"/>
    </xf>
    <xf numFmtId="165" fontId="12" fillId="4" borderId="0" xfId="0" applyNumberFormat="1" applyFont="1" applyFill="1" applyAlignment="1">
      <alignment horizontal="right"/>
    </xf>
    <xf numFmtId="0" fontId="12" fillId="4" borderId="0" xfId="0" applyFont="1" applyFill="1"/>
    <xf numFmtId="0" fontId="12" fillId="0" borderId="0" xfId="0" applyFont="1" applyAlignment="1"/>
    <xf numFmtId="0" fontId="0" fillId="0" borderId="0" xfId="0" applyFill="1"/>
    <xf numFmtId="0" fontId="3" fillId="0" borderId="0" xfId="0" applyFont="1" applyFill="1" applyAlignment="1">
      <alignment horizontal="center"/>
    </xf>
    <xf numFmtId="0" fontId="1" fillId="0" borderId="0" xfId="4" applyFont="1" applyAlignment="1"/>
    <xf numFmtId="49" fontId="0" fillId="0" borderId="0" xfId="0" applyNumberFormat="1" applyFill="1"/>
    <xf numFmtId="165" fontId="6" fillId="0" borderId="0" xfId="0" applyNumberFormat="1" applyFont="1" applyFill="1"/>
    <xf numFmtId="0" fontId="6" fillId="0" borderId="1" xfId="0" applyFont="1" applyFill="1" applyBorder="1"/>
    <xf numFmtId="0" fontId="6" fillId="0" borderId="0" xfId="0" applyFont="1" applyFill="1" applyAlignment="1">
      <alignment horizontal="justify"/>
    </xf>
    <xf numFmtId="165" fontId="0" fillId="0" borderId="0" xfId="0" applyNumberFormat="1" applyFont="1" applyFill="1"/>
    <xf numFmtId="164" fontId="4" fillId="4" borderId="1" xfId="0" applyNumberFormat="1" applyFont="1" applyFill="1" applyBorder="1" applyAlignment="1">
      <alignment horizontal="center" vertical="top" wrapText="1"/>
    </xf>
    <xf numFmtId="2" fontId="1" fillId="0" borderId="1" xfId="4" applyNumberFormat="1" applyFont="1" applyFill="1" applyBorder="1" applyAlignment="1">
      <alignment horizontal="left" vertical="top" wrapText="1"/>
    </xf>
    <xf numFmtId="0" fontId="1" fillId="0" borderId="1" xfId="4" applyFont="1" applyFill="1" applyBorder="1" applyAlignment="1">
      <alignment vertical="top" wrapText="1"/>
    </xf>
    <xf numFmtId="0" fontId="6" fillId="0" borderId="0" xfId="0" applyFont="1" applyFill="1"/>
    <xf numFmtId="164" fontId="6" fillId="0" borderId="0" xfId="0" applyNumberFormat="1" applyFont="1" applyFill="1"/>
    <xf numFmtId="0" fontId="0" fillId="0" borderId="1" xfId="0" applyFill="1" applyBorder="1"/>
    <xf numFmtId="164" fontId="10" fillId="0" borderId="1" xfId="0" applyNumberFormat="1" applyFont="1" applyFill="1" applyBorder="1" applyAlignment="1">
      <alignment horizontal="center" vertical="top" wrapText="1"/>
    </xf>
    <xf numFmtId="164" fontId="27" fillId="0" borderId="0" xfId="0" applyNumberFormat="1" applyFont="1" applyFill="1" applyBorder="1" applyAlignment="1" applyProtection="1"/>
    <xf numFmtId="0" fontId="30" fillId="0" borderId="0" xfId="0" applyNumberFormat="1" applyFont="1" applyFill="1" applyBorder="1" applyAlignment="1" applyProtection="1">
      <alignment horizontal="center"/>
    </xf>
    <xf numFmtId="49" fontId="31" fillId="0" borderId="0" xfId="0" applyNumberFormat="1" applyFont="1" applyFill="1" applyBorder="1" applyAlignment="1" applyProtection="1">
      <alignment horizontal="center" vertical="center" wrapText="1"/>
    </xf>
    <xf numFmtId="0" fontId="31" fillId="0" borderId="0" xfId="0" applyNumberFormat="1" applyFont="1" applyFill="1" applyBorder="1" applyAlignment="1" applyProtection="1">
      <alignment horizontal="center" vertical="center" wrapText="1"/>
    </xf>
    <xf numFmtId="0" fontId="33" fillId="0" borderId="0" xfId="0" applyNumberFormat="1" applyFont="1" applyFill="1" applyBorder="1" applyAlignment="1" applyProtection="1">
      <alignment horizontal="center" vertical="top"/>
    </xf>
    <xf numFmtId="0" fontId="29" fillId="0" borderId="0" xfId="0" applyNumberFormat="1" applyFont="1" applyFill="1" applyBorder="1" applyAlignment="1" applyProtection="1"/>
    <xf numFmtId="49" fontId="28" fillId="0" borderId="0" xfId="0" applyNumberFormat="1" applyFont="1" applyFill="1" applyBorder="1" applyAlignment="1" applyProtection="1">
      <alignment horizontal="left"/>
    </xf>
    <xf numFmtId="0" fontId="34" fillId="0" borderId="0" xfId="0" applyNumberFormat="1" applyFont="1" applyFill="1" applyBorder="1" applyAlignment="1" applyProtection="1">
      <alignment horizontal="center" vertical="top"/>
    </xf>
    <xf numFmtId="49" fontId="28" fillId="0" borderId="0" xfId="0" applyNumberFormat="1" applyFont="1" applyFill="1" applyBorder="1" applyAlignment="1" applyProtection="1"/>
    <xf numFmtId="0" fontId="28" fillId="0" borderId="0" xfId="0" applyNumberFormat="1" applyFont="1" applyFill="1" applyBorder="1" applyAlignment="1" applyProtection="1"/>
    <xf numFmtId="49" fontId="35" fillId="0" borderId="1" xfId="0" applyNumberFormat="1" applyFont="1" applyFill="1" applyBorder="1" applyAlignment="1" applyProtection="1">
      <alignment horizontal="center" vertical="top"/>
    </xf>
    <xf numFmtId="49" fontId="35" fillId="0" borderId="1" xfId="0" applyNumberFormat="1" applyFont="1" applyFill="1" applyBorder="1" applyAlignment="1" applyProtection="1">
      <alignment horizontal="center" vertical="top" wrapText="1"/>
    </xf>
    <xf numFmtId="0" fontId="28" fillId="0" borderId="1" xfId="0" applyNumberFormat="1" applyFont="1" applyFill="1" applyBorder="1" applyAlignment="1" applyProtection="1">
      <alignment vertical="top" wrapText="1"/>
    </xf>
    <xf numFmtId="164" fontId="28" fillId="0" borderId="1" xfId="0" applyNumberFormat="1" applyFont="1" applyFill="1" applyBorder="1" applyAlignment="1" applyProtection="1">
      <alignment vertical="top"/>
    </xf>
    <xf numFmtId="0" fontId="6" fillId="0" borderId="0" xfId="0" applyFont="1" applyFill="1" applyAlignment="1">
      <alignment vertical="top"/>
    </xf>
    <xf numFmtId="164" fontId="28" fillId="0" borderId="1" xfId="0" applyNumberFormat="1" applyFont="1" applyFill="1" applyBorder="1" applyAlignment="1" applyProtection="1"/>
    <xf numFmtId="49" fontId="27" fillId="0" borderId="0" xfId="0" applyNumberFormat="1" applyFont="1" applyFill="1" applyBorder="1" applyAlignment="1" applyProtection="1">
      <alignment vertical="top"/>
    </xf>
    <xf numFmtId="0" fontId="27" fillId="0" borderId="0" xfId="0" applyNumberFormat="1" applyFont="1" applyFill="1" applyBorder="1" applyAlignment="1" applyProtection="1">
      <alignment vertical="top" wrapText="1"/>
    </xf>
    <xf numFmtId="49" fontId="0" fillId="0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164" fontId="0" fillId="0" borderId="0" xfId="0" applyNumberFormat="1" applyFill="1"/>
    <xf numFmtId="0" fontId="0" fillId="0" borderId="0" xfId="0" applyFill="1" applyAlignment="1">
      <alignment vertical="top"/>
    </xf>
    <xf numFmtId="0" fontId="0" fillId="0" borderId="0" xfId="0" applyFill="1" applyAlignment="1">
      <alignment wrapText="1"/>
    </xf>
    <xf numFmtId="0" fontId="29" fillId="0" borderId="0" xfId="0" applyNumberFormat="1" applyFont="1" applyFill="1" applyBorder="1" applyAlignment="1" applyProtection="1">
      <alignment horizontal="center"/>
    </xf>
    <xf numFmtId="164" fontId="6" fillId="0" borderId="1" xfId="0" applyNumberFormat="1" applyFont="1" applyFill="1" applyBorder="1"/>
    <xf numFmtId="0" fontId="6" fillId="0" borderId="1" xfId="0" applyFont="1" applyFill="1" applyBorder="1" applyAlignment="1">
      <alignment vertical="top"/>
    </xf>
    <xf numFmtId="164" fontId="36" fillId="0" borderId="1" xfId="0" applyNumberFormat="1" applyFont="1" applyFill="1" applyBorder="1" applyAlignment="1" applyProtection="1">
      <alignment horizontal="center" vertical="top" wrapText="1"/>
    </xf>
    <xf numFmtId="0" fontId="24" fillId="0" borderId="0" xfId="0" applyFont="1" applyFill="1" applyAlignment="1">
      <alignment horizontal="center"/>
    </xf>
    <xf numFmtId="0" fontId="30" fillId="0" borderId="0" xfId="0" applyNumberFormat="1" applyFont="1" applyFill="1" applyBorder="1" applyAlignment="1" applyProtection="1"/>
    <xf numFmtId="0" fontId="1" fillId="0" borderId="1" xfId="4" applyFont="1" applyBorder="1" applyAlignment="1">
      <alignment horizontal="left" vertical="top" wrapText="1"/>
    </xf>
    <xf numFmtId="164" fontId="28" fillId="0" borderId="1" xfId="0" applyNumberFormat="1" applyFont="1" applyFill="1" applyBorder="1" applyAlignment="1" applyProtection="1">
      <alignment vertical="top" wrapText="1"/>
    </xf>
    <xf numFmtId="4" fontId="28" fillId="0" borderId="1" xfId="0" applyNumberFormat="1" applyFont="1" applyFill="1" applyBorder="1" applyAlignment="1" applyProtection="1">
      <alignment vertical="top" wrapText="1"/>
    </xf>
    <xf numFmtId="4" fontId="28" fillId="0" borderId="1" xfId="0" applyNumberFormat="1" applyFont="1" applyFill="1" applyBorder="1" applyAlignment="1" applyProtection="1">
      <alignment wrapText="1"/>
    </xf>
    <xf numFmtId="0" fontId="1" fillId="4" borderId="0" xfId="0" applyFont="1" applyFill="1" applyBorder="1"/>
    <xf numFmtId="0" fontId="3" fillId="4" borderId="0" xfId="0" applyFont="1" applyFill="1" applyBorder="1"/>
    <xf numFmtId="0" fontId="1" fillId="4" borderId="0" xfId="0" applyFont="1" applyFill="1" applyBorder="1" applyAlignment="1">
      <alignment horizontal="left"/>
    </xf>
    <xf numFmtId="49" fontId="1" fillId="4" borderId="0" xfId="0" applyNumberFormat="1" applyFont="1" applyFill="1" applyBorder="1"/>
    <xf numFmtId="0" fontId="1" fillId="4" borderId="0" xfId="0" applyFont="1" applyFill="1" applyBorder="1" applyAlignment="1">
      <alignment horizontal="right"/>
    </xf>
    <xf numFmtId="0" fontId="3" fillId="4" borderId="0" xfId="0" applyFont="1" applyFill="1" applyBorder="1" applyAlignment="1">
      <alignment horizontal="center"/>
    </xf>
    <xf numFmtId="0" fontId="1" fillId="4" borderId="0" xfId="0" applyFont="1" applyFill="1"/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center"/>
    </xf>
    <xf numFmtId="49" fontId="1" fillId="4" borderId="0" xfId="0" applyNumberFormat="1" applyFont="1" applyFill="1" applyBorder="1" applyAlignment="1">
      <alignment horizontal="center"/>
    </xf>
    <xf numFmtId="0" fontId="12" fillId="4" borderId="0" xfId="0" applyFont="1" applyFill="1" applyBorder="1"/>
    <xf numFmtId="0" fontId="3" fillId="4" borderId="0" xfId="0" applyFont="1" applyFill="1" applyAlignment="1">
      <alignment horizontal="right"/>
    </xf>
    <xf numFmtId="0" fontId="3" fillId="4" borderId="0" xfId="0" applyFont="1" applyFill="1"/>
    <xf numFmtId="2" fontId="3" fillId="4" borderId="0" xfId="0" applyNumberFormat="1" applyFont="1" applyFill="1" applyAlignment="1">
      <alignment horizontal="left" wrapText="1"/>
    </xf>
    <xf numFmtId="0" fontId="3" fillId="4" borderId="0" xfId="0" applyFont="1" applyFill="1" applyAlignment="1">
      <alignment wrapText="1"/>
    </xf>
    <xf numFmtId="4" fontId="3" fillId="4" borderId="0" xfId="0" applyNumberFormat="1" applyFont="1" applyFill="1"/>
    <xf numFmtId="4" fontId="3" fillId="4" borderId="0" xfId="0" applyNumberFormat="1" applyFont="1" applyFill="1" applyAlignment="1">
      <alignment horizontal="right"/>
    </xf>
    <xf numFmtId="49" fontId="12" fillId="4" borderId="0" xfId="0" applyNumberFormat="1" applyFont="1" applyFill="1" applyBorder="1"/>
    <xf numFmtId="0" fontId="23" fillId="4" borderId="0" xfId="0" applyFont="1" applyFill="1" applyBorder="1"/>
    <xf numFmtId="0" fontId="12" fillId="4" borderId="0" xfId="0" applyFont="1" applyFill="1" applyBorder="1" applyAlignment="1">
      <alignment horizontal="left"/>
    </xf>
    <xf numFmtId="0" fontId="12" fillId="4" borderId="0" xfId="0" applyFont="1" applyFill="1" applyBorder="1" applyAlignment="1">
      <alignment horizontal="center"/>
    </xf>
    <xf numFmtId="49" fontId="12" fillId="4" borderId="0" xfId="0" applyNumberFormat="1" applyFont="1" applyFill="1" applyBorder="1" applyAlignment="1">
      <alignment horizontal="center"/>
    </xf>
    <xf numFmtId="0" fontId="12" fillId="4" borderId="0" xfId="0" applyFont="1" applyFill="1" applyBorder="1" applyAlignment="1">
      <alignment horizontal="right"/>
    </xf>
    <xf numFmtId="49" fontId="12" fillId="4" borderId="0" xfId="0" applyNumberFormat="1" applyFont="1" applyFill="1" applyBorder="1" applyAlignment="1"/>
    <xf numFmtId="0" fontId="23" fillId="4" borderId="0" xfId="0" applyFont="1" applyFill="1" applyBorder="1" applyAlignment="1"/>
    <xf numFmtId="4" fontId="1" fillId="4" borderId="0" xfId="0" applyNumberFormat="1" applyFont="1" applyFill="1" applyBorder="1"/>
    <xf numFmtId="0" fontId="1" fillId="4" borderId="1" xfId="0" applyFont="1" applyFill="1" applyBorder="1" applyAlignment="1">
      <alignment horizontal="right" vertical="center" wrapText="1"/>
    </xf>
    <xf numFmtId="49" fontId="1" fillId="4" borderId="1" xfId="0" applyNumberFormat="1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top" wrapText="1"/>
    </xf>
    <xf numFmtId="164" fontId="3" fillId="4" borderId="2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9" fontId="3" fillId="4" borderId="1" xfId="0" applyNumberFormat="1" applyFont="1" applyFill="1" applyBorder="1" applyAlignment="1">
      <alignment horizontal="center" vertical="top"/>
    </xf>
    <xf numFmtId="164" fontId="1" fillId="4" borderId="1" xfId="0" applyNumberFormat="1" applyFont="1" applyFill="1" applyBorder="1" applyAlignment="1">
      <alignment horizontal="right" vertical="top"/>
    </xf>
    <xf numFmtId="164" fontId="1" fillId="4" borderId="0" xfId="0" applyNumberFormat="1" applyFont="1" applyFill="1"/>
    <xf numFmtId="4" fontId="1" fillId="4" borderId="1" xfId="0" applyNumberFormat="1" applyFont="1" applyFill="1" applyBorder="1" applyAlignment="1">
      <alignment horizontal="right" vertical="top"/>
    </xf>
    <xf numFmtId="49" fontId="1" fillId="4" borderId="3" xfId="0" applyNumberFormat="1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3" fillId="4" borderId="3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left" vertical="top" wrapText="1"/>
    </xf>
    <xf numFmtId="4" fontId="1" fillId="4" borderId="1" xfId="0" applyNumberFormat="1" applyFont="1" applyFill="1" applyBorder="1" applyAlignment="1">
      <alignment vertical="top"/>
    </xf>
    <xf numFmtId="4" fontId="1" fillId="4" borderId="0" xfId="0" applyNumberFormat="1" applyFont="1" applyFill="1"/>
    <xf numFmtId="164" fontId="1" fillId="4" borderId="1" xfId="0" applyNumberFormat="1" applyFont="1" applyFill="1" applyBorder="1" applyAlignment="1">
      <alignment vertical="top"/>
    </xf>
    <xf numFmtId="49" fontId="3" fillId="4" borderId="1" xfId="0" applyNumberFormat="1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center" vertical="top"/>
    </xf>
    <xf numFmtId="165" fontId="3" fillId="4" borderId="1" xfId="0" applyNumberFormat="1" applyFont="1" applyFill="1" applyBorder="1" applyAlignment="1">
      <alignment horizontal="right" vertical="top" wrapText="1"/>
    </xf>
    <xf numFmtId="49" fontId="3" fillId="4" borderId="1" xfId="0" applyNumberFormat="1" applyFont="1" applyFill="1" applyBorder="1" applyAlignment="1">
      <alignment horizontal="right" vertical="top" wrapText="1"/>
    </xf>
    <xf numFmtId="49" fontId="1" fillId="4" borderId="4" xfId="0" applyNumberFormat="1" applyFont="1" applyFill="1" applyBorder="1" applyAlignment="1">
      <alignment vertical="top"/>
    </xf>
    <xf numFmtId="49" fontId="3" fillId="4" borderId="4" xfId="0" applyNumberFormat="1" applyFont="1" applyFill="1" applyBorder="1" applyAlignment="1">
      <alignment vertical="top"/>
    </xf>
    <xf numFmtId="0" fontId="3" fillId="4" borderId="4" xfId="0" applyFont="1" applyFill="1" applyBorder="1" applyAlignment="1">
      <alignment vertical="top" wrapText="1"/>
    </xf>
    <xf numFmtId="0" fontId="3" fillId="4" borderId="1" xfId="0" applyNumberFormat="1" applyFont="1" applyFill="1" applyBorder="1" applyAlignment="1">
      <alignment horizontal="center" vertical="top"/>
    </xf>
    <xf numFmtId="164" fontId="3" fillId="4" borderId="1" xfId="3" applyNumberFormat="1" applyFont="1" applyFill="1" applyBorder="1" applyAlignment="1">
      <alignment horizontal="right" vertical="top"/>
    </xf>
    <xf numFmtId="49" fontId="3" fillId="4" borderId="3" xfId="0" applyNumberFormat="1" applyFont="1" applyFill="1" applyBorder="1" applyAlignment="1">
      <alignment vertical="top"/>
    </xf>
    <xf numFmtId="0" fontId="3" fillId="4" borderId="3" xfId="0" applyFont="1" applyFill="1" applyBorder="1" applyAlignment="1">
      <alignment vertical="top" wrapText="1"/>
    </xf>
    <xf numFmtId="49" fontId="1" fillId="4" borderId="3" xfId="0" applyNumberFormat="1" applyFont="1" applyFill="1" applyBorder="1" applyAlignment="1">
      <alignment vertical="top"/>
    </xf>
    <xf numFmtId="164" fontId="3" fillId="4" borderId="1" xfId="0" applyNumberFormat="1" applyFont="1" applyFill="1" applyBorder="1" applyAlignment="1">
      <alignment horizontal="right" vertical="top" wrapText="1"/>
    </xf>
    <xf numFmtId="164" fontId="3" fillId="4" borderId="1" xfId="3" applyNumberFormat="1" applyFont="1" applyFill="1" applyBorder="1" applyAlignment="1">
      <alignment vertical="top"/>
    </xf>
    <xf numFmtId="0" fontId="3" fillId="4" borderId="3" xfId="0" applyFont="1" applyFill="1" applyBorder="1" applyAlignment="1">
      <alignment horizontal="left" vertical="top" wrapText="1"/>
    </xf>
    <xf numFmtId="165" fontId="3" fillId="4" borderId="1" xfId="3" applyNumberFormat="1" applyFont="1" applyFill="1" applyBorder="1" applyAlignment="1">
      <alignment vertical="top"/>
    </xf>
    <xf numFmtId="0" fontId="3" fillId="4" borderId="1" xfId="0" applyFont="1" applyFill="1" applyBorder="1" applyAlignment="1">
      <alignment horizontal="center" vertical="top" wrapText="1"/>
    </xf>
    <xf numFmtId="49" fontId="1" fillId="4" borderId="2" xfId="0" applyNumberFormat="1" applyFont="1" applyFill="1" applyBorder="1" applyAlignment="1">
      <alignment vertical="top"/>
    </xf>
    <xf numFmtId="49" fontId="1" fillId="4" borderId="2" xfId="0" applyNumberFormat="1" applyFont="1" applyFill="1" applyBorder="1" applyAlignment="1">
      <alignment horizontal="center" vertical="top"/>
    </xf>
    <xf numFmtId="0" fontId="3" fillId="4" borderId="2" xfId="0" applyFont="1" applyFill="1" applyBorder="1" applyAlignment="1">
      <alignment vertical="top" wrapText="1"/>
    </xf>
    <xf numFmtId="0" fontId="1" fillId="4" borderId="1" xfId="0" applyFont="1" applyFill="1" applyBorder="1"/>
    <xf numFmtId="164" fontId="1" fillId="4" borderId="1" xfId="0" applyNumberFormat="1" applyFont="1" applyFill="1" applyBorder="1"/>
    <xf numFmtId="0" fontId="1" fillId="4" borderId="0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/>
    </xf>
    <xf numFmtId="49" fontId="3" fillId="4" borderId="2" xfId="0" applyNumberFormat="1" applyFont="1" applyFill="1" applyBorder="1" applyAlignment="1">
      <alignment horizontal="center" vertical="top" wrapText="1"/>
    </xf>
    <xf numFmtId="49" fontId="3" fillId="4" borderId="2" xfId="0" applyNumberFormat="1" applyFont="1" applyFill="1" applyBorder="1" applyAlignment="1">
      <alignment horizontal="right" vertical="top" wrapText="1"/>
    </xf>
    <xf numFmtId="164" fontId="3" fillId="4" borderId="2" xfId="3" applyNumberFormat="1" applyFont="1" applyFill="1" applyBorder="1" applyAlignment="1">
      <alignment vertical="top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0" fontId="3" fillId="4" borderId="4" xfId="0" applyFont="1" applyFill="1" applyBorder="1" applyAlignment="1">
      <alignment horizontal="right" vertical="top"/>
    </xf>
    <xf numFmtId="164" fontId="3" fillId="4" borderId="4" xfId="3" applyNumberFormat="1" applyFont="1" applyFill="1" applyBorder="1" applyAlignment="1">
      <alignment horizontal="right" vertical="top"/>
    </xf>
    <xf numFmtId="49" fontId="1" fillId="4" borderId="7" xfId="0" applyNumberFormat="1" applyFont="1" applyFill="1" applyBorder="1" applyAlignment="1">
      <alignment horizontal="right" vertical="top"/>
    </xf>
    <xf numFmtId="49" fontId="1" fillId="4" borderId="0" xfId="0" applyNumberFormat="1" applyFont="1" applyFill="1" applyBorder="1" applyAlignment="1">
      <alignment horizontal="left" vertical="top"/>
    </xf>
    <xf numFmtId="49" fontId="1" fillId="4" borderId="0" xfId="0" applyNumberFormat="1" applyFont="1" applyFill="1" applyBorder="1" applyAlignment="1">
      <alignment horizontal="right" vertical="top"/>
    </xf>
    <xf numFmtId="164" fontId="1" fillId="4" borderId="0" xfId="0" applyNumberFormat="1" applyFont="1" applyFill="1" applyBorder="1" applyAlignment="1">
      <alignment vertical="top"/>
    </xf>
    <xf numFmtId="0" fontId="1" fillId="4" borderId="0" xfId="0" applyFont="1" applyFill="1" applyAlignment="1">
      <alignment horizontal="right"/>
    </xf>
    <xf numFmtId="49" fontId="3" fillId="4" borderId="0" xfId="0" applyNumberFormat="1" applyFont="1" applyFill="1" applyBorder="1" applyAlignment="1">
      <alignment horizontal="left" vertical="top"/>
    </xf>
    <xf numFmtId="49" fontId="1" fillId="4" borderId="0" xfId="0" applyNumberFormat="1" applyFont="1" applyFill="1" applyBorder="1" applyAlignment="1">
      <alignment vertical="top"/>
    </xf>
    <xf numFmtId="0" fontId="1" fillId="4" borderId="0" xfId="0" applyFont="1" applyFill="1" applyAlignment="1">
      <alignment horizontal="left"/>
    </xf>
    <xf numFmtId="49" fontId="1" fillId="4" borderId="0" xfId="0" applyNumberFormat="1" applyFont="1" applyFill="1"/>
    <xf numFmtId="49" fontId="1" fillId="4" borderId="5" xfId="0" applyNumberFormat="1" applyFont="1" applyFill="1" applyBorder="1" applyAlignment="1">
      <alignment horizontal="left" vertical="top"/>
    </xf>
    <xf numFmtId="49" fontId="1" fillId="4" borderId="6" xfId="0" applyNumberFormat="1" applyFont="1" applyFill="1" applyBorder="1" applyAlignment="1">
      <alignment horizontal="left" vertical="top"/>
    </xf>
    <xf numFmtId="49" fontId="1" fillId="4" borderId="7" xfId="0" applyNumberFormat="1" applyFont="1" applyFill="1" applyBorder="1" applyAlignment="1">
      <alignment horizontal="left" vertical="top"/>
    </xf>
    <xf numFmtId="0" fontId="26" fillId="4" borderId="0" xfId="0" applyFont="1" applyFill="1" applyAlignment="1">
      <alignment horizont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top"/>
    </xf>
    <xf numFmtId="49" fontId="1" fillId="4" borderId="3" xfId="0" applyNumberFormat="1" applyFont="1" applyFill="1" applyBorder="1" applyAlignment="1">
      <alignment horizontal="center" vertical="top"/>
    </xf>
    <xf numFmtId="49" fontId="1" fillId="4" borderId="4" xfId="0" applyNumberFormat="1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4" borderId="3" xfId="0" applyFont="1" applyFill="1" applyBorder="1" applyAlignment="1">
      <alignment horizontal="left" vertical="top" wrapText="1"/>
    </xf>
    <xf numFmtId="0" fontId="3" fillId="4" borderId="4" xfId="0" applyFont="1" applyFill="1" applyBorder="1" applyAlignment="1">
      <alignment horizontal="left" vertical="top" wrapText="1"/>
    </xf>
    <xf numFmtId="49" fontId="1" fillId="4" borderId="1" xfId="0" applyNumberFormat="1" applyFont="1" applyFill="1" applyBorder="1" applyAlignment="1">
      <alignment horizontal="center" vertical="top"/>
    </xf>
    <xf numFmtId="0" fontId="3" fillId="4" borderId="1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49" fontId="3" fillId="4" borderId="2" xfId="0" applyNumberFormat="1" applyFont="1" applyFill="1" applyBorder="1" applyAlignment="1">
      <alignment horizontal="center" vertical="top"/>
    </xf>
    <xf numFmtId="49" fontId="3" fillId="4" borderId="3" xfId="0" applyNumberFormat="1" applyFont="1" applyFill="1" applyBorder="1" applyAlignment="1">
      <alignment horizontal="center" vertical="top"/>
    </xf>
    <xf numFmtId="49" fontId="3" fillId="4" borderId="4" xfId="0" applyNumberFormat="1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3" xfId="0" applyFont="1" applyFill="1" applyBorder="1" applyAlignment="1">
      <alignment horizontal="center" vertical="top"/>
    </xf>
    <xf numFmtId="0" fontId="1" fillId="4" borderId="4" xfId="0" applyFont="1" applyFill="1" applyBorder="1" applyAlignment="1">
      <alignment horizontal="center" vertical="top"/>
    </xf>
    <xf numFmtId="0" fontId="3" fillId="4" borderId="2" xfId="0" applyFont="1" applyFill="1" applyBorder="1" applyAlignment="1">
      <alignment horizontal="center" vertical="top"/>
    </xf>
    <xf numFmtId="0" fontId="3" fillId="4" borderId="3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left" vertical="top" wrapText="1"/>
    </xf>
    <xf numFmtId="0" fontId="1" fillId="4" borderId="3" xfId="0" applyFont="1" applyFill="1" applyBorder="1" applyAlignment="1">
      <alignment horizontal="left" vertical="top" wrapText="1"/>
    </xf>
    <xf numFmtId="0" fontId="1" fillId="4" borderId="4" xfId="0" applyFont="1" applyFill="1" applyBorder="1" applyAlignment="1">
      <alignment horizontal="left" vertical="top" wrapText="1"/>
    </xf>
    <xf numFmtId="0" fontId="25" fillId="4" borderId="0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 wrapText="1"/>
    </xf>
    <xf numFmtId="0" fontId="39" fillId="4" borderId="0" xfId="0" applyFont="1" applyFill="1" applyBorder="1" applyAlignment="1">
      <alignment horizontal="center"/>
    </xf>
    <xf numFmtId="0" fontId="12" fillId="4" borderId="0" xfId="0" applyFont="1" applyFill="1" applyBorder="1" applyAlignment="1">
      <alignment horizontal="left"/>
    </xf>
    <xf numFmtId="164" fontId="10" fillId="0" borderId="2" xfId="0" applyNumberFormat="1" applyFont="1" applyFill="1" applyBorder="1" applyAlignment="1">
      <alignment horizontal="center" vertical="top" wrapText="1"/>
    </xf>
    <xf numFmtId="164" fontId="10" fillId="0" borderId="4" xfId="0" applyNumberFormat="1" applyFont="1" applyFill="1" applyBorder="1" applyAlignment="1">
      <alignment horizontal="center" vertical="top" wrapText="1"/>
    </xf>
    <xf numFmtId="49" fontId="28" fillId="0" borderId="2" xfId="0" applyNumberFormat="1" applyFont="1" applyFill="1" applyBorder="1" applyAlignment="1" applyProtection="1">
      <alignment horizontal="center" vertical="top"/>
    </xf>
    <xf numFmtId="0" fontId="28" fillId="0" borderId="3" xfId="0" applyNumberFormat="1" applyFont="1" applyFill="1" applyBorder="1" applyAlignment="1" applyProtection="1"/>
    <xf numFmtId="0" fontId="28" fillId="0" borderId="4" xfId="0" applyNumberFormat="1" applyFont="1" applyFill="1" applyBorder="1" applyAlignment="1" applyProtection="1"/>
    <xf numFmtId="0" fontId="28" fillId="0" borderId="2" xfId="0" applyNumberFormat="1" applyFont="1" applyFill="1" applyBorder="1" applyAlignment="1" applyProtection="1">
      <alignment horizontal="left" vertical="top" wrapText="1"/>
    </xf>
    <xf numFmtId="0" fontId="35" fillId="0" borderId="9" xfId="0" applyNumberFormat="1" applyFont="1" applyFill="1" applyBorder="1" applyAlignment="1" applyProtection="1">
      <alignment horizontal="center" vertical="top" wrapText="1"/>
    </xf>
    <xf numFmtId="0" fontId="35" fillId="0" borderId="10" xfId="0" applyNumberFormat="1" applyFont="1" applyFill="1" applyBorder="1" applyAlignment="1" applyProtection="1">
      <alignment horizontal="center" vertical="top" wrapText="1"/>
    </xf>
    <xf numFmtId="0" fontId="36" fillId="0" borderId="9" xfId="0" applyNumberFormat="1" applyFont="1" applyFill="1" applyBorder="1" applyAlignment="1" applyProtection="1">
      <alignment horizontal="center" vertical="center" wrapText="1"/>
    </xf>
    <xf numFmtId="0" fontId="31" fillId="0" borderId="0" xfId="0" applyNumberFormat="1" applyFont="1" applyFill="1" applyBorder="1" applyAlignment="1" applyProtection="1">
      <alignment horizontal="center" vertical="center"/>
    </xf>
    <xf numFmtId="0" fontId="36" fillId="0" borderId="2" xfId="0" applyNumberFormat="1" applyFont="1" applyFill="1" applyBorder="1" applyAlignment="1" applyProtection="1">
      <alignment horizontal="center" vertical="center" wrapText="1"/>
    </xf>
    <xf numFmtId="0" fontId="31" fillId="0" borderId="4" xfId="0" applyNumberFormat="1" applyFont="1" applyFill="1" applyBorder="1" applyAlignment="1" applyProtection="1">
      <alignment horizontal="center" vertical="center"/>
    </xf>
    <xf numFmtId="0" fontId="28" fillId="0" borderId="3" xfId="0" applyNumberFormat="1" applyFont="1" applyFill="1" applyBorder="1" applyAlignment="1" applyProtection="1">
      <alignment vertical="top"/>
    </xf>
    <xf numFmtId="0" fontId="37" fillId="0" borderId="0" xfId="0" applyFont="1" applyFill="1" applyAlignment="1">
      <alignment horizontal="center"/>
    </xf>
    <xf numFmtId="0" fontId="28" fillId="0" borderId="3" xfId="0" applyNumberFormat="1" applyFont="1" applyFill="1" applyBorder="1" applyAlignment="1" applyProtection="1">
      <alignment horizontal="left" vertical="top" wrapText="1"/>
    </xf>
    <xf numFmtId="0" fontId="28" fillId="0" borderId="4" xfId="0" applyNumberFormat="1" applyFont="1" applyFill="1" applyBorder="1" applyAlignment="1" applyProtection="1">
      <alignment horizontal="left" vertical="top" wrapText="1"/>
    </xf>
    <xf numFmtId="0" fontId="36" fillId="0" borderId="1" xfId="0" applyNumberFormat="1" applyFont="1" applyFill="1" applyBorder="1" applyAlignment="1" applyProtection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top" wrapText="1"/>
    </xf>
    <xf numFmtId="0" fontId="29" fillId="0" borderId="0" xfId="0" applyNumberFormat="1" applyFont="1" applyFill="1" applyBorder="1" applyAlignment="1" applyProtection="1">
      <alignment horizontal="left"/>
    </xf>
    <xf numFmtId="0" fontId="32" fillId="0" borderId="0" xfId="0" applyNumberFormat="1" applyFont="1" applyFill="1" applyBorder="1" applyAlignment="1" applyProtection="1">
      <alignment horizontal="center" vertical="top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0" fontId="12" fillId="0" borderId="0" xfId="0" applyFont="1" applyAlignment="1">
      <alignment horizontal="center"/>
    </xf>
    <xf numFmtId="0" fontId="19" fillId="0" borderId="0" xfId="0" applyFont="1" applyFill="1" applyAlignment="1">
      <alignment horizontal="center" vertical="top"/>
    </xf>
    <xf numFmtId="0" fontId="20" fillId="0" borderId="0" xfId="0" applyFont="1" applyFill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1" fillId="0" borderId="0" xfId="4" applyFont="1" applyAlignment="1">
      <alignment horizontal="center"/>
    </xf>
    <xf numFmtId="0" fontId="1" fillId="0" borderId="0" xfId="4" applyFont="1" applyFill="1" applyAlignment="1">
      <alignment horizontal="center"/>
    </xf>
    <xf numFmtId="0" fontId="1" fillId="0" borderId="0" xfId="4" applyFont="1" applyAlignment="1"/>
    <xf numFmtId="0" fontId="1" fillId="0" borderId="2" xfId="4" applyFont="1" applyBorder="1" applyAlignment="1">
      <alignment horizontal="center" vertical="top" wrapText="1"/>
    </xf>
    <xf numFmtId="0" fontId="1" fillId="0" borderId="3" xfId="4" applyFont="1" applyBorder="1" applyAlignment="1">
      <alignment horizontal="center" vertical="top" wrapText="1"/>
    </xf>
    <xf numFmtId="0" fontId="1" fillId="0" borderId="4" xfId="4" applyFont="1" applyBorder="1" applyAlignment="1">
      <alignment horizontal="center" vertical="top" wrapText="1"/>
    </xf>
    <xf numFmtId="0" fontId="1" fillId="0" borderId="2" xfId="4" applyFont="1" applyBorder="1" applyAlignment="1">
      <alignment horizontal="left" vertical="top" wrapText="1"/>
    </xf>
    <xf numFmtId="0" fontId="1" fillId="0" borderId="3" xfId="4" applyFont="1" applyBorder="1" applyAlignment="1">
      <alignment horizontal="left" vertical="top" wrapText="1"/>
    </xf>
    <xf numFmtId="0" fontId="1" fillId="0" borderId="4" xfId="4" applyFont="1" applyBorder="1" applyAlignment="1">
      <alignment horizontal="left" vertical="top" wrapText="1"/>
    </xf>
    <xf numFmtId="14" fontId="1" fillId="0" borderId="1" xfId="4" applyNumberFormat="1" applyFont="1" applyBorder="1" applyAlignment="1">
      <alignment horizontal="left" vertical="top" wrapText="1"/>
    </xf>
    <xf numFmtId="0" fontId="1" fillId="0" borderId="1" xfId="4" applyFont="1" applyBorder="1" applyAlignment="1">
      <alignment horizontal="center" vertical="top" wrapText="1"/>
    </xf>
    <xf numFmtId="0" fontId="1" fillId="0" borderId="1" xfId="4" applyFont="1" applyBorder="1" applyAlignment="1">
      <alignment horizontal="left" vertical="top" wrapText="1"/>
    </xf>
  </cellXfs>
  <cellStyles count="15">
    <cellStyle name="Normal" xfId="14"/>
    <cellStyle name="xl24" xfId="5"/>
    <cellStyle name="xl26" xfId="6"/>
    <cellStyle name="xl26 2" xfId="7"/>
    <cellStyle name="xl33" xfId="8"/>
    <cellStyle name="xl35" xfId="9"/>
    <cellStyle name="xl36" xfId="1"/>
    <cellStyle name="xl40 2" xfId="10"/>
    <cellStyle name="xl41 2" xfId="2"/>
    <cellStyle name="xl60" xfId="11"/>
    <cellStyle name="xl63" xfId="12"/>
    <cellStyle name="xl64" xfId="13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  <colors>
    <mruColors>
      <color rgb="FFCCECFF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-files\&#1052;&#1080;&#1085;&#1080;&#1089;&#1090;&#1077;&#1088;&#1089;&#1090;&#1074;&#1086;\&#1042;&#1072;&#1093;&#1088;&#1072;&#1084;&#1077;&#1077;&#1074;_&#1042;_&#1042;\0_&#1052;&#1072;&#1082;&#1072;&#1088;&#1086;&#1074;&#1072;%20&#1045;.&#1040;\&#1043;&#1054;&#1057;&#1055;&#1056;&#1054;&#1043;&#1056;&#1040;&#1052;&#1052;&#1040;%20&#1055;&#1056;&#1054;&#1045;&#1050;&#1058;%202022\&#1055;&#1088;&#1080;&#1083;&#1086;&#1078;&#1077;&#1085;&#1080;&#1077;%20&#1082;%20&#1087;&#1088;&#1086;&#1077;&#1082;&#1090;&#1091;%20&#1055;&#1055;&#1059;&#1056;%20&#1043;&#1055;%20&#1044;&#1057;%20&#1084;&#1072;&#1088;&#1090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3"/>
      <sheetName val="Приложение 4"/>
      <sheetName val="Приложение 5"/>
      <sheetName val="Приложение 6"/>
      <sheetName val="Приложение 7"/>
    </sheetNames>
    <sheetDataSet>
      <sheetData sheetId="0"/>
      <sheetData sheetId="1"/>
      <sheetData sheetId="2"/>
      <sheetData sheetId="3"/>
      <sheetData sheetId="4"/>
      <sheetData sheetId="5">
        <row r="42">
          <cell r="I42">
            <v>7097.7000000000007</v>
          </cell>
        </row>
        <row r="96">
          <cell r="M96">
            <v>0</v>
          </cell>
        </row>
        <row r="126">
          <cell r="M126">
            <v>0</v>
          </cell>
        </row>
        <row r="138">
          <cell r="M138">
            <v>0</v>
          </cell>
        </row>
        <row r="147">
          <cell r="M147">
            <v>0</v>
          </cell>
        </row>
        <row r="182">
          <cell r="M182">
            <v>0</v>
          </cell>
        </row>
        <row r="201">
          <cell r="M201">
            <v>0</v>
          </cell>
        </row>
        <row r="209">
          <cell r="M209">
            <v>0</v>
          </cell>
        </row>
        <row r="217">
          <cell r="M217">
            <v>0</v>
          </cell>
        </row>
        <row r="225">
          <cell r="M225">
            <v>0</v>
          </cell>
        </row>
        <row r="234">
          <cell r="M234">
            <v>0</v>
          </cell>
        </row>
        <row r="242">
          <cell r="M242">
            <v>0</v>
          </cell>
        </row>
        <row r="252">
          <cell r="M252">
            <v>0</v>
          </cell>
        </row>
        <row r="260">
          <cell r="M260">
            <v>0</v>
          </cell>
        </row>
        <row r="268">
          <cell r="M268">
            <v>0</v>
          </cell>
        </row>
        <row r="277">
          <cell r="M277">
            <v>0</v>
          </cell>
        </row>
        <row r="285">
          <cell r="M285">
            <v>0</v>
          </cell>
        </row>
        <row r="293">
          <cell r="M293">
            <v>0</v>
          </cell>
        </row>
        <row r="301">
          <cell r="M301">
            <v>0</v>
          </cell>
        </row>
        <row r="309">
          <cell r="M309">
            <v>0</v>
          </cell>
        </row>
        <row r="317">
          <cell r="M317">
            <v>0</v>
          </cell>
        </row>
        <row r="468">
          <cell r="M468" t="str">
            <v>-</v>
          </cell>
        </row>
        <row r="472">
          <cell r="M472" t="str">
            <v>-</v>
          </cell>
        </row>
        <row r="476">
          <cell r="M476" t="str">
            <v>-</v>
          </cell>
        </row>
        <row r="480">
          <cell r="M480" t="str">
            <v>-</v>
          </cell>
        </row>
        <row r="484">
          <cell r="M484" t="str">
            <v>-</v>
          </cell>
        </row>
        <row r="488">
          <cell r="M488" t="str">
            <v>-</v>
          </cell>
        </row>
        <row r="491">
          <cell r="M491" t="str">
            <v>-</v>
          </cell>
        </row>
        <row r="496">
          <cell r="M496" t="str">
            <v>-</v>
          </cell>
        </row>
        <row r="499">
          <cell r="M499" t="str">
            <v>-</v>
          </cell>
        </row>
        <row r="502">
          <cell r="M502" t="str">
            <v>-</v>
          </cell>
        </row>
        <row r="505">
          <cell r="M505" t="str">
            <v>-</v>
          </cell>
        </row>
        <row r="508">
          <cell r="M508" t="str">
            <v>-</v>
          </cell>
        </row>
        <row r="512">
          <cell r="M512" t="str">
            <v>-</v>
          </cell>
        </row>
        <row r="516">
          <cell r="M516" t="str">
            <v>-</v>
          </cell>
        </row>
        <row r="519">
          <cell r="M519" t="str">
            <v>-</v>
          </cell>
        </row>
        <row r="522">
          <cell r="M522" t="str">
            <v>-</v>
          </cell>
        </row>
        <row r="539">
          <cell r="M539" t="str">
            <v>-</v>
          </cell>
          <cell r="O539" t="str">
            <v>-</v>
          </cell>
        </row>
        <row r="542">
          <cell r="M542" t="str">
            <v>-</v>
          </cell>
          <cell r="O542" t="str">
            <v>-</v>
          </cell>
        </row>
        <row r="546">
          <cell r="M546" t="str">
            <v>-</v>
          </cell>
          <cell r="O546" t="str">
            <v>-</v>
          </cell>
        </row>
        <row r="549">
          <cell r="M549" t="str">
            <v>-</v>
          </cell>
          <cell r="O549" t="str">
            <v>-</v>
          </cell>
        </row>
        <row r="552">
          <cell r="M552" t="str">
            <v>-</v>
          </cell>
          <cell r="O552" t="str">
            <v>-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79"/>
  <sheetViews>
    <sheetView view="pageBreakPreview" topLeftCell="A8" zoomScale="90" zoomScaleNormal="80" zoomScaleSheetLayoutView="90" zoomScalePageLayoutView="80" workbookViewId="0">
      <selection activeCell="M26" sqref="M26"/>
    </sheetView>
  </sheetViews>
  <sheetFormatPr defaultColWidth="9.140625" defaultRowHeight="12.75" x14ac:dyDescent="0.2"/>
  <cols>
    <col min="1" max="1" width="5.7109375" style="104" customWidth="1"/>
    <col min="2" max="2" width="6" style="104" customWidth="1"/>
    <col min="3" max="3" width="6.5703125" style="104" customWidth="1"/>
    <col min="4" max="4" width="5.85546875" style="110" customWidth="1"/>
    <col min="5" max="5" width="42.140625" style="185" customWidth="1"/>
    <col min="6" max="6" width="30.85546875" style="185" customWidth="1"/>
    <col min="7" max="7" width="8.42578125" style="104" customWidth="1"/>
    <col min="8" max="9" width="6.85546875" style="104" customWidth="1"/>
    <col min="10" max="10" width="16.7109375" style="186" customWidth="1"/>
    <col min="11" max="11" width="9.140625" style="104"/>
    <col min="12" max="12" width="19" style="182" customWidth="1"/>
    <col min="13" max="13" width="17.28515625" style="104" customWidth="1"/>
    <col min="14" max="14" width="21.85546875" style="182" customWidth="1"/>
    <col min="15" max="15" width="10.5703125" style="104" bestFit="1" customWidth="1"/>
    <col min="16" max="16384" width="9.140625" style="104"/>
  </cols>
  <sheetData>
    <row r="1" spans="1:14" hidden="1" x14ac:dyDescent="0.2">
      <c r="A1" s="98"/>
      <c r="B1" s="98"/>
      <c r="C1" s="98"/>
      <c r="D1" s="99"/>
      <c r="E1" s="100"/>
      <c r="F1" s="100"/>
      <c r="G1" s="98"/>
      <c r="H1" s="98"/>
      <c r="I1" s="98"/>
      <c r="J1" s="101"/>
      <c r="K1" s="98"/>
      <c r="L1" s="102"/>
      <c r="M1" s="103" t="s">
        <v>68</v>
      </c>
      <c r="N1" s="102"/>
    </row>
    <row r="2" spans="1:14" hidden="1" x14ac:dyDescent="0.2">
      <c r="A2" s="98"/>
      <c r="B2" s="98"/>
      <c r="C2" s="98"/>
      <c r="D2" s="99"/>
      <c r="E2" s="100"/>
      <c r="F2" s="100"/>
      <c r="G2" s="98"/>
      <c r="H2" s="98"/>
      <c r="I2" s="98"/>
      <c r="J2" s="101"/>
      <c r="K2" s="98"/>
      <c r="L2" s="102"/>
      <c r="M2" s="103" t="s">
        <v>69</v>
      </c>
      <c r="N2" s="102"/>
    </row>
    <row r="3" spans="1:14" hidden="1" x14ac:dyDescent="0.2">
      <c r="A3" s="98"/>
      <c r="B3" s="98"/>
      <c r="C3" s="98"/>
      <c r="D3" s="99"/>
      <c r="E3" s="100"/>
      <c r="F3" s="100"/>
      <c r="G3" s="98"/>
      <c r="H3" s="98"/>
      <c r="I3" s="98"/>
      <c r="J3" s="101"/>
      <c r="K3" s="98"/>
      <c r="L3" s="102"/>
      <c r="M3" s="105" t="s">
        <v>70</v>
      </c>
      <c r="N3" s="102"/>
    </row>
    <row r="4" spans="1:14" hidden="1" x14ac:dyDescent="0.2">
      <c r="A4" s="98"/>
      <c r="B4" s="98"/>
      <c r="C4" s="98"/>
      <c r="D4" s="99"/>
      <c r="E4" s="100"/>
      <c r="F4" s="100"/>
      <c r="G4" s="98"/>
      <c r="H4" s="98"/>
      <c r="I4" s="98"/>
      <c r="J4" s="101"/>
      <c r="K4" s="98"/>
      <c r="L4" s="102"/>
      <c r="M4" s="105" t="s">
        <v>71</v>
      </c>
      <c r="N4" s="102"/>
    </row>
    <row r="5" spans="1:14" ht="23.25" hidden="1" customHeight="1" x14ac:dyDescent="0.2">
      <c r="A5" s="98"/>
      <c r="B5" s="98"/>
      <c r="C5" s="98"/>
      <c r="D5" s="99"/>
      <c r="E5" s="100"/>
      <c r="F5" s="100"/>
      <c r="G5" s="98"/>
      <c r="H5" s="98"/>
      <c r="I5" s="98"/>
      <c r="J5" s="101"/>
      <c r="K5" s="98"/>
      <c r="L5" s="102"/>
      <c r="M5" s="98"/>
      <c r="N5" s="102"/>
    </row>
    <row r="6" spans="1:14" hidden="1" x14ac:dyDescent="0.2">
      <c r="A6" s="101"/>
      <c r="B6" s="101"/>
      <c r="C6" s="101"/>
      <c r="D6" s="99"/>
      <c r="E6" s="100"/>
      <c r="F6" s="100"/>
      <c r="G6" s="98"/>
      <c r="H6" s="98"/>
      <c r="I6" s="98"/>
      <c r="J6" s="101"/>
      <c r="K6" s="98"/>
      <c r="L6" s="102"/>
      <c r="M6" s="221"/>
      <c r="N6" s="221"/>
    </row>
    <row r="7" spans="1:14" ht="34.5" hidden="1" customHeight="1" x14ac:dyDescent="0.2">
      <c r="A7" s="101"/>
      <c r="B7" s="101"/>
      <c r="C7" s="101"/>
      <c r="D7" s="99"/>
      <c r="E7" s="100"/>
      <c r="F7" s="100"/>
      <c r="G7" s="98"/>
      <c r="H7" s="98"/>
      <c r="I7" s="98"/>
      <c r="J7" s="101"/>
      <c r="K7" s="98"/>
      <c r="L7" s="102"/>
      <c r="M7" s="222"/>
      <c r="N7" s="222"/>
    </row>
    <row r="8" spans="1:14" ht="15.75" x14ac:dyDescent="0.25">
      <c r="A8" s="101"/>
      <c r="B8" s="101"/>
      <c r="C8" s="101"/>
      <c r="D8" s="99"/>
      <c r="E8" s="100"/>
      <c r="F8" s="100"/>
      <c r="G8" s="106"/>
      <c r="H8" s="106"/>
      <c r="I8" s="106"/>
      <c r="J8" s="107"/>
      <c r="K8" s="98"/>
      <c r="L8" s="102"/>
      <c r="M8" s="108" t="s">
        <v>159</v>
      </c>
      <c r="N8" s="102"/>
    </row>
    <row r="9" spans="1:14" ht="20.25" x14ac:dyDescent="0.3">
      <c r="A9" s="190" t="s">
        <v>61</v>
      </c>
      <c r="B9" s="190"/>
      <c r="C9" s="190"/>
      <c r="D9" s="190"/>
      <c r="E9" s="190"/>
      <c r="F9" s="190"/>
      <c r="G9" s="190"/>
      <c r="H9" s="190"/>
      <c r="I9" s="190"/>
      <c r="J9" s="190"/>
      <c r="K9" s="190"/>
      <c r="L9" s="109"/>
      <c r="M9" s="98"/>
      <c r="N9" s="102"/>
    </row>
    <row r="10" spans="1:14" ht="20.25" x14ac:dyDescent="0.3">
      <c r="A10" s="190" t="s">
        <v>62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09"/>
      <c r="M10" s="98"/>
      <c r="N10" s="102"/>
    </row>
    <row r="11" spans="1:14" ht="20.25" x14ac:dyDescent="0.3">
      <c r="A11" s="190" t="s">
        <v>167</v>
      </c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09"/>
      <c r="M11" s="98"/>
      <c r="N11" s="102"/>
    </row>
    <row r="12" spans="1:14" x14ac:dyDescent="0.2">
      <c r="A12" s="110"/>
      <c r="B12" s="110"/>
      <c r="C12" s="110"/>
      <c r="E12" s="111"/>
      <c r="F12" s="112"/>
      <c r="G12" s="110"/>
      <c r="H12" s="110"/>
      <c r="I12" s="110"/>
      <c r="J12" s="110"/>
      <c r="K12" s="113"/>
      <c r="L12" s="114"/>
      <c r="M12" s="98"/>
      <c r="N12" s="102"/>
    </row>
    <row r="13" spans="1:14" x14ac:dyDescent="0.2">
      <c r="A13" s="101"/>
      <c r="B13" s="101"/>
      <c r="C13" s="101"/>
      <c r="D13" s="99"/>
      <c r="E13" s="100"/>
      <c r="F13" s="100"/>
      <c r="G13" s="106"/>
      <c r="H13" s="106"/>
      <c r="I13" s="106"/>
      <c r="J13" s="107"/>
      <c r="K13" s="98"/>
      <c r="L13" s="102"/>
      <c r="M13" s="98"/>
      <c r="N13" s="102"/>
    </row>
    <row r="14" spans="1:14" x14ac:dyDescent="0.2">
      <c r="A14" s="101"/>
      <c r="B14" s="101"/>
      <c r="C14" s="101"/>
      <c r="D14" s="99"/>
      <c r="E14" s="100"/>
      <c r="F14" s="100"/>
      <c r="G14" s="106"/>
      <c r="H14" s="106"/>
      <c r="I14" s="106"/>
      <c r="J14" s="107"/>
      <c r="K14" s="98"/>
      <c r="L14" s="102"/>
      <c r="M14" s="98"/>
      <c r="N14" s="102"/>
    </row>
    <row r="15" spans="1:14" ht="15.75" x14ac:dyDescent="0.25">
      <c r="A15" s="115"/>
      <c r="B15" s="115"/>
      <c r="C15" s="115"/>
      <c r="D15" s="116"/>
      <c r="E15" s="117"/>
      <c r="F15" s="117"/>
      <c r="G15" s="118"/>
      <c r="H15" s="118"/>
      <c r="I15" s="118"/>
      <c r="J15" s="119"/>
      <c r="K15" s="108"/>
      <c r="L15" s="120"/>
      <c r="M15" s="108"/>
      <c r="N15" s="120"/>
    </row>
    <row r="16" spans="1:14" ht="15.75" customHeight="1" x14ac:dyDescent="0.25">
      <c r="A16" s="121" t="s">
        <v>72</v>
      </c>
      <c r="B16" s="121"/>
      <c r="C16" s="121"/>
      <c r="D16" s="122"/>
      <c r="E16" s="117"/>
      <c r="F16" s="223" t="s">
        <v>73</v>
      </c>
      <c r="G16" s="223"/>
      <c r="H16" s="223"/>
      <c r="I16" s="223"/>
      <c r="J16" s="223"/>
      <c r="K16" s="223"/>
      <c r="L16" s="223"/>
      <c r="M16" s="223"/>
      <c r="N16" s="223"/>
    </row>
    <row r="17" spans="1:15" ht="15.75" customHeight="1" x14ac:dyDescent="0.25">
      <c r="A17" s="115"/>
      <c r="B17" s="115"/>
      <c r="C17" s="115"/>
      <c r="D17" s="116"/>
      <c r="E17" s="117"/>
      <c r="F17" s="216" t="s">
        <v>74</v>
      </c>
      <c r="G17" s="216"/>
      <c r="H17" s="216"/>
      <c r="I17" s="216"/>
      <c r="J17" s="216"/>
      <c r="K17" s="216"/>
      <c r="L17" s="216"/>
      <c r="M17" s="216"/>
      <c r="N17" s="216"/>
    </row>
    <row r="18" spans="1:15" ht="15.75" customHeight="1" x14ac:dyDescent="0.25">
      <c r="A18" s="224" t="s">
        <v>75</v>
      </c>
      <c r="B18" s="224"/>
      <c r="C18" s="224"/>
      <c r="D18" s="224"/>
      <c r="E18" s="224"/>
      <c r="F18" s="223" t="s">
        <v>76</v>
      </c>
      <c r="G18" s="223"/>
      <c r="H18" s="223"/>
      <c r="I18" s="223"/>
      <c r="J18" s="223"/>
      <c r="K18" s="223"/>
      <c r="L18" s="223"/>
      <c r="M18" s="223"/>
      <c r="N18" s="223"/>
    </row>
    <row r="19" spans="1:15" ht="15.75" customHeight="1" x14ac:dyDescent="0.25">
      <c r="A19" s="115"/>
      <c r="B19" s="115"/>
      <c r="C19" s="115"/>
      <c r="D19" s="116"/>
      <c r="E19" s="117"/>
      <c r="F19" s="216" t="s">
        <v>77</v>
      </c>
      <c r="G19" s="216"/>
      <c r="H19" s="216"/>
      <c r="I19" s="216"/>
      <c r="J19" s="216"/>
      <c r="K19" s="216"/>
      <c r="L19" s="216"/>
      <c r="M19" s="216"/>
      <c r="N19" s="216"/>
    </row>
    <row r="20" spans="1:15" x14ac:dyDescent="0.2">
      <c r="A20" s="101"/>
      <c r="B20" s="101"/>
      <c r="C20" s="101"/>
      <c r="D20" s="99"/>
      <c r="E20" s="100"/>
      <c r="F20" s="100"/>
      <c r="G20" s="98"/>
      <c r="H20" s="98"/>
      <c r="I20" s="98"/>
      <c r="J20" s="101"/>
      <c r="K20" s="98"/>
      <c r="L20" s="102"/>
      <c r="M20" s="123"/>
      <c r="N20" s="102"/>
    </row>
    <row r="21" spans="1:15" ht="48" customHeight="1" x14ac:dyDescent="0.2">
      <c r="A21" s="217" t="s">
        <v>0</v>
      </c>
      <c r="B21" s="217"/>
      <c r="C21" s="217"/>
      <c r="D21" s="217"/>
      <c r="E21" s="218" t="s">
        <v>78</v>
      </c>
      <c r="F21" s="220" t="s">
        <v>79</v>
      </c>
      <c r="G21" s="220" t="s">
        <v>15</v>
      </c>
      <c r="H21" s="220"/>
      <c r="I21" s="220"/>
      <c r="J21" s="220"/>
      <c r="K21" s="220"/>
      <c r="L21" s="191" t="s">
        <v>21</v>
      </c>
      <c r="M21" s="192"/>
      <c r="N21" s="124" t="s">
        <v>22</v>
      </c>
    </row>
    <row r="22" spans="1:15" ht="67.5" customHeight="1" x14ac:dyDescent="0.2">
      <c r="A22" s="125" t="s">
        <v>2</v>
      </c>
      <c r="B22" s="125" t="s">
        <v>3</v>
      </c>
      <c r="C22" s="125" t="s">
        <v>4</v>
      </c>
      <c r="D22" s="126" t="s">
        <v>5</v>
      </c>
      <c r="E22" s="219"/>
      <c r="F22" s="220"/>
      <c r="G22" s="127" t="s">
        <v>80</v>
      </c>
      <c r="H22" s="127" t="s">
        <v>16</v>
      </c>
      <c r="I22" s="128" t="s">
        <v>17</v>
      </c>
      <c r="J22" s="128" t="s">
        <v>18</v>
      </c>
      <c r="K22" s="127" t="s">
        <v>19</v>
      </c>
      <c r="L22" s="129" t="s">
        <v>23</v>
      </c>
      <c r="M22" s="129" t="s">
        <v>24</v>
      </c>
      <c r="N22" s="130" t="s">
        <v>64</v>
      </c>
    </row>
    <row r="23" spans="1:15" ht="18.75" customHeight="1" x14ac:dyDescent="0.2">
      <c r="A23" s="193" t="s">
        <v>81</v>
      </c>
      <c r="B23" s="208"/>
      <c r="C23" s="208"/>
      <c r="D23" s="211"/>
      <c r="E23" s="213" t="s">
        <v>82</v>
      </c>
      <c r="F23" s="131" t="s">
        <v>83</v>
      </c>
      <c r="G23" s="126"/>
      <c r="H23" s="126"/>
      <c r="I23" s="132"/>
      <c r="J23" s="132"/>
      <c r="K23" s="126"/>
      <c r="L23" s="133">
        <f>L24+L25+L26+L29</f>
        <v>237242.2</v>
      </c>
      <c r="M23" s="133">
        <f>M24+M25+M26+M29</f>
        <v>237223.8</v>
      </c>
      <c r="N23" s="133">
        <f>M23/L23*100</f>
        <v>100</v>
      </c>
      <c r="O23" s="134"/>
    </row>
    <row r="24" spans="1:15" ht="34.5" customHeight="1" x14ac:dyDescent="0.2">
      <c r="A24" s="194"/>
      <c r="B24" s="209"/>
      <c r="C24" s="209"/>
      <c r="D24" s="212"/>
      <c r="E24" s="214"/>
      <c r="F24" s="131" t="s">
        <v>84</v>
      </c>
      <c r="G24" s="126">
        <v>843</v>
      </c>
      <c r="H24" s="126"/>
      <c r="I24" s="132"/>
      <c r="J24" s="132"/>
      <c r="K24" s="126"/>
      <c r="L24" s="133">
        <f>L32</f>
        <v>235444.8</v>
      </c>
      <c r="M24" s="133">
        <f>M32</f>
        <v>235444.7</v>
      </c>
      <c r="N24" s="133">
        <f t="shared" ref="N24:N75" si="0">M24/L24*100</f>
        <v>100</v>
      </c>
    </row>
    <row r="25" spans="1:15" ht="29.25" customHeight="1" x14ac:dyDescent="0.2">
      <c r="A25" s="194"/>
      <c r="B25" s="209"/>
      <c r="C25" s="209"/>
      <c r="D25" s="212"/>
      <c r="E25" s="214"/>
      <c r="F25" s="131" t="s">
        <v>86</v>
      </c>
      <c r="G25" s="126">
        <v>857</v>
      </c>
      <c r="H25" s="126"/>
      <c r="I25" s="132"/>
      <c r="J25" s="132"/>
      <c r="K25" s="126"/>
      <c r="L25" s="135">
        <f>L56</f>
        <v>100</v>
      </c>
      <c r="M25" s="135">
        <f>M56</f>
        <v>100</v>
      </c>
      <c r="N25" s="133">
        <f t="shared" si="0"/>
        <v>100</v>
      </c>
    </row>
    <row r="26" spans="1:15" ht="27" customHeight="1" x14ac:dyDescent="0.2">
      <c r="A26" s="194"/>
      <c r="B26" s="209"/>
      <c r="C26" s="209"/>
      <c r="D26" s="212"/>
      <c r="E26" s="214"/>
      <c r="F26" s="131" t="s">
        <v>87</v>
      </c>
      <c r="G26" s="126">
        <v>874</v>
      </c>
      <c r="H26" s="126"/>
      <c r="I26" s="132"/>
      <c r="J26" s="132"/>
      <c r="K26" s="126"/>
      <c r="L26" s="133">
        <f>L34+L62+L70+L37</f>
        <v>1197.4000000000001</v>
      </c>
      <c r="M26" s="133">
        <f>M34+M62+M70+M37</f>
        <v>1179.0999999999999</v>
      </c>
      <c r="N26" s="133">
        <f t="shared" si="0"/>
        <v>98.5</v>
      </c>
    </row>
    <row r="27" spans="1:15" ht="43.5" hidden="1" customHeight="1" x14ac:dyDescent="0.2">
      <c r="A27" s="194"/>
      <c r="B27" s="209"/>
      <c r="C27" s="209"/>
      <c r="D27" s="212"/>
      <c r="E27" s="214"/>
      <c r="F27" s="131" t="s">
        <v>88</v>
      </c>
      <c r="G27" s="126">
        <v>847</v>
      </c>
      <c r="H27" s="126"/>
      <c r="I27" s="132"/>
      <c r="J27" s="132"/>
      <c r="K27" s="126"/>
      <c r="L27" s="133">
        <f t="shared" ref="L27" si="1">L35</f>
        <v>0</v>
      </c>
      <c r="M27" s="133">
        <f t="shared" ref="M27" si="2">M35</f>
        <v>0</v>
      </c>
      <c r="N27" s="133" t="e">
        <f t="shared" si="0"/>
        <v>#DIV/0!</v>
      </c>
    </row>
    <row r="28" spans="1:15" ht="57.75" hidden="1" customHeight="1" x14ac:dyDescent="0.2">
      <c r="A28" s="136"/>
      <c r="B28" s="137"/>
      <c r="C28" s="137"/>
      <c r="D28" s="138"/>
      <c r="E28" s="139"/>
      <c r="F28" s="131" t="s">
        <v>89</v>
      </c>
      <c r="G28" s="126">
        <v>833</v>
      </c>
      <c r="H28" s="126"/>
      <c r="I28" s="132"/>
      <c r="J28" s="132"/>
      <c r="K28" s="126"/>
      <c r="L28" s="133">
        <f>L36</f>
        <v>0</v>
      </c>
      <c r="M28" s="133">
        <f>M36</f>
        <v>0</v>
      </c>
      <c r="N28" s="133" t="e">
        <f t="shared" si="0"/>
        <v>#DIV/0!</v>
      </c>
    </row>
    <row r="29" spans="1:15" ht="43.5" customHeight="1" x14ac:dyDescent="0.2">
      <c r="A29" s="136"/>
      <c r="B29" s="137"/>
      <c r="C29" s="137"/>
      <c r="D29" s="138"/>
      <c r="E29" s="139"/>
      <c r="F29" s="131" t="s">
        <v>90</v>
      </c>
      <c r="G29" s="126">
        <v>835</v>
      </c>
      <c r="H29" s="126"/>
      <c r="I29" s="126"/>
      <c r="J29" s="132"/>
      <c r="K29" s="126"/>
      <c r="L29" s="133">
        <f>L60</f>
        <v>500</v>
      </c>
      <c r="M29" s="133">
        <f>M60</f>
        <v>500</v>
      </c>
      <c r="N29" s="133">
        <f t="shared" si="0"/>
        <v>100</v>
      </c>
    </row>
    <row r="30" spans="1:15" ht="67.5" hidden="1" customHeight="1" x14ac:dyDescent="0.2">
      <c r="A30" s="136"/>
      <c r="B30" s="137"/>
      <c r="C30" s="137"/>
      <c r="D30" s="138"/>
      <c r="E30" s="139"/>
      <c r="F30" s="131" t="s">
        <v>91</v>
      </c>
      <c r="G30" s="126">
        <v>845</v>
      </c>
      <c r="H30" s="126"/>
      <c r="I30" s="126"/>
      <c r="J30" s="132"/>
      <c r="K30" s="126"/>
      <c r="L30" s="135">
        <f>L38</f>
        <v>0</v>
      </c>
      <c r="M30" s="140">
        <f>M38</f>
        <v>0</v>
      </c>
      <c r="N30" s="133" t="e">
        <f t="shared" si="0"/>
        <v>#DIV/0!</v>
      </c>
    </row>
    <row r="31" spans="1:15" ht="18.75" customHeight="1" x14ac:dyDescent="0.2">
      <c r="A31" s="193" t="s">
        <v>81</v>
      </c>
      <c r="B31" s="193" t="s">
        <v>63</v>
      </c>
      <c r="C31" s="193"/>
      <c r="D31" s="205"/>
      <c r="E31" s="213" t="s">
        <v>92</v>
      </c>
      <c r="F31" s="131" t="s">
        <v>83</v>
      </c>
      <c r="G31" s="126" t="s">
        <v>93</v>
      </c>
      <c r="H31" s="126"/>
      <c r="I31" s="132"/>
      <c r="J31" s="132"/>
      <c r="K31" s="126"/>
      <c r="L31" s="133">
        <f>L32+L37+L39+L40</f>
        <v>236179.8</v>
      </c>
      <c r="M31" s="133">
        <f>M32+M37+M39+M40</f>
        <v>236178.8</v>
      </c>
      <c r="N31" s="133">
        <f t="shared" si="0"/>
        <v>100</v>
      </c>
      <c r="O31" s="141"/>
    </row>
    <row r="32" spans="1:15" ht="33.75" customHeight="1" x14ac:dyDescent="0.2">
      <c r="A32" s="194"/>
      <c r="B32" s="194"/>
      <c r="C32" s="194"/>
      <c r="D32" s="206"/>
      <c r="E32" s="214"/>
      <c r="F32" s="131" t="s">
        <v>84</v>
      </c>
      <c r="G32" s="126">
        <v>843</v>
      </c>
      <c r="H32" s="126">
        <v>10</v>
      </c>
      <c r="I32" s="132" t="s">
        <v>14</v>
      </c>
      <c r="J32" s="132" t="s">
        <v>94</v>
      </c>
      <c r="K32" s="126"/>
      <c r="L32" s="133">
        <f>L42+L49+L50+L52</f>
        <v>235444.8</v>
      </c>
      <c r="M32" s="133">
        <f>M42+M49+M50+M52</f>
        <v>235444.7</v>
      </c>
      <c r="N32" s="133">
        <f t="shared" si="0"/>
        <v>100</v>
      </c>
    </row>
    <row r="33" spans="1:14" ht="30.75" hidden="1" customHeight="1" x14ac:dyDescent="0.2">
      <c r="A33" s="194"/>
      <c r="B33" s="194"/>
      <c r="C33" s="194"/>
      <c r="D33" s="206"/>
      <c r="E33" s="214"/>
      <c r="F33" s="131" t="s">
        <v>85</v>
      </c>
      <c r="G33" s="126">
        <v>855</v>
      </c>
      <c r="H33" s="132" t="s">
        <v>13</v>
      </c>
      <c r="I33" s="132" t="s">
        <v>13</v>
      </c>
      <c r="J33" s="132" t="s">
        <v>94</v>
      </c>
      <c r="K33" s="126"/>
      <c r="L33" s="133">
        <f>L43</f>
        <v>0</v>
      </c>
      <c r="M33" s="142">
        <f>M43</f>
        <v>0</v>
      </c>
      <c r="N33" s="133" t="e">
        <f t="shared" si="0"/>
        <v>#DIV/0!</v>
      </c>
    </row>
    <row r="34" spans="1:14" ht="31.5" hidden="1" customHeight="1" x14ac:dyDescent="0.2">
      <c r="A34" s="194"/>
      <c r="B34" s="194"/>
      <c r="C34" s="194"/>
      <c r="D34" s="206"/>
      <c r="E34" s="214"/>
      <c r="F34" s="131" t="s">
        <v>87</v>
      </c>
      <c r="G34" s="126">
        <v>874</v>
      </c>
      <c r="H34" s="132" t="s">
        <v>11</v>
      </c>
      <c r="I34" s="132" t="s">
        <v>9</v>
      </c>
      <c r="J34" s="132" t="s">
        <v>94</v>
      </c>
      <c r="K34" s="126"/>
      <c r="L34" s="133">
        <f>L44</f>
        <v>0</v>
      </c>
      <c r="M34" s="142">
        <f>M44</f>
        <v>0</v>
      </c>
      <c r="N34" s="133" t="e">
        <f t="shared" si="0"/>
        <v>#DIV/0!</v>
      </c>
    </row>
    <row r="35" spans="1:14" ht="39" hidden="1" customHeight="1" x14ac:dyDescent="0.2">
      <c r="A35" s="194"/>
      <c r="B35" s="194"/>
      <c r="C35" s="194"/>
      <c r="D35" s="206"/>
      <c r="E35" s="214"/>
      <c r="F35" s="131" t="s">
        <v>88</v>
      </c>
      <c r="G35" s="126">
        <v>847</v>
      </c>
      <c r="H35" s="132" t="s">
        <v>95</v>
      </c>
      <c r="I35" s="132" t="s">
        <v>6</v>
      </c>
      <c r="J35" s="132" t="s">
        <v>94</v>
      </c>
      <c r="K35" s="126"/>
      <c r="L35" s="133">
        <f>L45+L55+L59</f>
        <v>0</v>
      </c>
      <c r="M35" s="142">
        <f>M45+M55+M59</f>
        <v>0</v>
      </c>
      <c r="N35" s="133" t="e">
        <f t="shared" si="0"/>
        <v>#DIV/0!</v>
      </c>
    </row>
    <row r="36" spans="1:14" ht="54.75" hidden="1" customHeight="1" x14ac:dyDescent="0.2">
      <c r="A36" s="194"/>
      <c r="B36" s="194"/>
      <c r="C36" s="194"/>
      <c r="D36" s="206"/>
      <c r="E36" s="214"/>
      <c r="F36" s="131" t="s">
        <v>96</v>
      </c>
      <c r="G36" s="126">
        <v>833</v>
      </c>
      <c r="H36" s="126">
        <v>10</v>
      </c>
      <c r="I36" s="132" t="s">
        <v>14</v>
      </c>
      <c r="J36" s="132" t="s">
        <v>94</v>
      </c>
      <c r="K36" s="126"/>
      <c r="L36" s="133">
        <f>L46</f>
        <v>0</v>
      </c>
      <c r="M36" s="142">
        <f>M46</f>
        <v>0</v>
      </c>
      <c r="N36" s="133" t="e">
        <f t="shared" si="0"/>
        <v>#DIV/0!</v>
      </c>
    </row>
    <row r="37" spans="1:14" ht="38.25" customHeight="1" x14ac:dyDescent="0.2">
      <c r="A37" s="194"/>
      <c r="B37" s="194"/>
      <c r="C37" s="194"/>
      <c r="D37" s="206"/>
      <c r="E37" s="214"/>
      <c r="F37" s="131" t="s">
        <v>87</v>
      </c>
      <c r="G37" s="126">
        <v>874</v>
      </c>
      <c r="H37" s="126">
        <v>10</v>
      </c>
      <c r="I37" s="132" t="s">
        <v>14</v>
      </c>
      <c r="J37" s="132" t="s">
        <v>94</v>
      </c>
      <c r="K37" s="143"/>
      <c r="L37" s="133" t="str">
        <f>L48</f>
        <v>135,0</v>
      </c>
      <c r="M37" s="133">
        <f>M48</f>
        <v>134.1</v>
      </c>
      <c r="N37" s="133">
        <f t="shared" si="0"/>
        <v>99.3</v>
      </c>
    </row>
    <row r="38" spans="1:14" ht="40.5" hidden="1" customHeight="1" x14ac:dyDescent="0.2">
      <c r="A38" s="195"/>
      <c r="B38" s="195"/>
      <c r="C38" s="195"/>
      <c r="D38" s="207"/>
      <c r="E38" s="215"/>
      <c r="F38" s="131" t="s">
        <v>91</v>
      </c>
      <c r="G38" s="126">
        <v>845</v>
      </c>
      <c r="H38" s="132">
        <v>10</v>
      </c>
      <c r="I38" s="132" t="s">
        <v>14</v>
      </c>
      <c r="J38" s="132" t="s">
        <v>94</v>
      </c>
      <c r="K38" s="126"/>
      <c r="L38" s="133">
        <f>L47</f>
        <v>0</v>
      </c>
      <c r="M38" s="142">
        <f>M47</f>
        <v>0</v>
      </c>
      <c r="N38" s="133" t="e">
        <f t="shared" si="0"/>
        <v>#DIV/0!</v>
      </c>
    </row>
    <row r="39" spans="1:14" ht="40.5" customHeight="1" x14ac:dyDescent="0.2">
      <c r="A39" s="136"/>
      <c r="B39" s="136"/>
      <c r="C39" s="136"/>
      <c r="D39" s="144"/>
      <c r="E39" s="139"/>
      <c r="F39" s="131" t="s">
        <v>90</v>
      </c>
      <c r="G39" s="126">
        <v>835</v>
      </c>
      <c r="H39" s="126">
        <v>12</v>
      </c>
      <c r="I39" s="132" t="s">
        <v>6</v>
      </c>
      <c r="J39" s="132" t="s">
        <v>94</v>
      </c>
      <c r="K39" s="143"/>
      <c r="L39" s="133">
        <f>L57</f>
        <v>500</v>
      </c>
      <c r="M39" s="133">
        <f>M57</f>
        <v>500</v>
      </c>
      <c r="N39" s="133"/>
    </row>
    <row r="40" spans="1:14" ht="38.25" customHeight="1" x14ac:dyDescent="0.2">
      <c r="A40" s="136"/>
      <c r="B40" s="136"/>
      <c r="C40" s="136"/>
      <c r="D40" s="144"/>
      <c r="E40" s="139"/>
      <c r="F40" s="131" t="s">
        <v>86</v>
      </c>
      <c r="G40" s="126">
        <v>857</v>
      </c>
      <c r="H40" s="132" t="s">
        <v>12</v>
      </c>
      <c r="I40" s="132" t="s">
        <v>9</v>
      </c>
      <c r="J40" s="132" t="s">
        <v>94</v>
      </c>
      <c r="K40" s="143"/>
      <c r="L40" s="133">
        <f>L56</f>
        <v>100</v>
      </c>
      <c r="M40" s="133">
        <f>M56</f>
        <v>100</v>
      </c>
      <c r="N40" s="133"/>
    </row>
    <row r="41" spans="1:14" ht="18.75" customHeight="1" x14ac:dyDescent="0.2">
      <c r="A41" s="193" t="s">
        <v>81</v>
      </c>
      <c r="B41" s="193" t="s">
        <v>63</v>
      </c>
      <c r="C41" s="193" t="s">
        <v>6</v>
      </c>
      <c r="D41" s="205"/>
      <c r="E41" s="199" t="s">
        <v>97</v>
      </c>
      <c r="F41" s="131" t="s">
        <v>83</v>
      </c>
      <c r="G41" s="126" t="s">
        <v>93</v>
      </c>
      <c r="H41" s="126"/>
      <c r="I41" s="132"/>
      <c r="J41" s="132"/>
      <c r="K41" s="126"/>
      <c r="L41" s="133">
        <f>L42+L48+L49+L50</f>
        <v>232629.8</v>
      </c>
      <c r="M41" s="133">
        <f>M42+M48+M49+M50</f>
        <v>232628.8</v>
      </c>
      <c r="N41" s="133">
        <f t="shared" si="0"/>
        <v>100</v>
      </c>
    </row>
    <row r="42" spans="1:14" ht="40.5" customHeight="1" x14ac:dyDescent="0.2">
      <c r="A42" s="194"/>
      <c r="B42" s="194"/>
      <c r="C42" s="194"/>
      <c r="D42" s="206"/>
      <c r="E42" s="200"/>
      <c r="F42" s="131" t="s">
        <v>84</v>
      </c>
      <c r="G42" s="126">
        <v>843</v>
      </c>
      <c r="H42" s="126">
        <v>10</v>
      </c>
      <c r="I42" s="132" t="s">
        <v>14</v>
      </c>
      <c r="J42" s="132" t="s">
        <v>139</v>
      </c>
      <c r="K42" s="143" t="s">
        <v>160</v>
      </c>
      <c r="L42" s="145">
        <v>3385</v>
      </c>
      <c r="M42" s="142">
        <v>3384.9</v>
      </c>
      <c r="N42" s="133">
        <f t="shared" si="0"/>
        <v>100</v>
      </c>
    </row>
    <row r="43" spans="1:14" ht="33.75" hidden="1" customHeight="1" x14ac:dyDescent="0.2">
      <c r="A43" s="194"/>
      <c r="B43" s="194"/>
      <c r="C43" s="194"/>
      <c r="D43" s="206"/>
      <c r="E43" s="200"/>
      <c r="F43" s="131" t="s">
        <v>85</v>
      </c>
      <c r="G43" s="126">
        <v>855</v>
      </c>
      <c r="H43" s="132" t="s">
        <v>13</v>
      </c>
      <c r="I43" s="132" t="s">
        <v>13</v>
      </c>
      <c r="J43" s="132" t="s">
        <v>98</v>
      </c>
      <c r="K43" s="143" t="s">
        <v>99</v>
      </c>
      <c r="L43" s="146"/>
      <c r="M43" s="142">
        <v>0</v>
      </c>
      <c r="N43" s="133" t="e">
        <f t="shared" si="0"/>
        <v>#DIV/0!</v>
      </c>
    </row>
    <row r="44" spans="1:14" ht="32.25" hidden="1" customHeight="1" x14ac:dyDescent="0.2">
      <c r="A44" s="194"/>
      <c r="B44" s="194"/>
      <c r="C44" s="194"/>
      <c r="D44" s="206"/>
      <c r="E44" s="200"/>
      <c r="F44" s="131" t="s">
        <v>87</v>
      </c>
      <c r="G44" s="126">
        <v>874</v>
      </c>
      <c r="H44" s="132" t="s">
        <v>11</v>
      </c>
      <c r="I44" s="143" t="s">
        <v>100</v>
      </c>
      <c r="J44" s="132" t="s">
        <v>98</v>
      </c>
      <c r="K44" s="143" t="s">
        <v>101</v>
      </c>
      <c r="L44" s="146"/>
      <c r="M44" s="142">
        <v>0</v>
      </c>
      <c r="N44" s="133" t="e">
        <f t="shared" si="0"/>
        <v>#DIV/0!</v>
      </c>
    </row>
    <row r="45" spans="1:14" ht="40.5" hidden="1" customHeight="1" x14ac:dyDescent="0.2">
      <c r="A45" s="147"/>
      <c r="B45" s="147"/>
      <c r="C45" s="147"/>
      <c r="D45" s="148"/>
      <c r="E45" s="149"/>
      <c r="F45" s="131" t="s">
        <v>102</v>
      </c>
      <c r="G45" s="126">
        <v>847</v>
      </c>
      <c r="H45" s="126">
        <v>11</v>
      </c>
      <c r="I45" s="150">
        <v>1</v>
      </c>
      <c r="J45" s="150">
        <v>3910100000</v>
      </c>
      <c r="K45" s="143" t="s">
        <v>103</v>
      </c>
      <c r="L45" s="146"/>
      <c r="M45" s="151">
        <f>SUM('[1]Приложение 7'!M96)</f>
        <v>0</v>
      </c>
      <c r="N45" s="133" t="e">
        <f t="shared" si="0"/>
        <v>#DIV/0!</v>
      </c>
    </row>
    <row r="46" spans="1:14" s="110" customFormat="1" ht="40.5" hidden="1" customHeight="1" x14ac:dyDescent="0.2">
      <c r="A46" s="152"/>
      <c r="B46" s="152"/>
      <c r="C46" s="152"/>
      <c r="D46" s="152"/>
      <c r="E46" s="153"/>
      <c r="F46" s="131" t="s">
        <v>96</v>
      </c>
      <c r="G46" s="126">
        <v>833</v>
      </c>
      <c r="H46" s="126">
        <v>10</v>
      </c>
      <c r="I46" s="132" t="s">
        <v>14</v>
      </c>
      <c r="J46" s="132" t="s">
        <v>98</v>
      </c>
      <c r="K46" s="143" t="s">
        <v>104</v>
      </c>
      <c r="L46" s="146"/>
      <c r="M46" s="151">
        <v>0</v>
      </c>
      <c r="N46" s="133" t="e">
        <f t="shared" si="0"/>
        <v>#DIV/0!</v>
      </c>
    </row>
    <row r="47" spans="1:14" ht="62.25" hidden="1" customHeight="1" x14ac:dyDescent="0.2">
      <c r="A47" s="154"/>
      <c r="B47" s="154"/>
      <c r="C47" s="154"/>
      <c r="D47" s="152"/>
      <c r="E47" s="153"/>
      <c r="F47" s="131" t="s">
        <v>91</v>
      </c>
      <c r="G47" s="126">
        <v>845</v>
      </c>
      <c r="H47" s="126">
        <v>10</v>
      </c>
      <c r="I47" s="132" t="s">
        <v>14</v>
      </c>
      <c r="J47" s="132" t="s">
        <v>98</v>
      </c>
      <c r="K47" s="143" t="s">
        <v>105</v>
      </c>
      <c r="L47" s="146"/>
      <c r="M47" s="151">
        <v>0</v>
      </c>
      <c r="N47" s="133" t="e">
        <f t="shared" si="0"/>
        <v>#DIV/0!</v>
      </c>
    </row>
    <row r="48" spans="1:14" ht="34.5" customHeight="1" x14ac:dyDescent="0.2">
      <c r="A48" s="154"/>
      <c r="B48" s="154"/>
      <c r="C48" s="154"/>
      <c r="D48" s="152"/>
      <c r="E48" s="153"/>
      <c r="F48" s="131" t="s">
        <v>87</v>
      </c>
      <c r="G48" s="126">
        <v>874</v>
      </c>
      <c r="H48" s="126">
        <v>10</v>
      </c>
      <c r="I48" s="132" t="s">
        <v>14</v>
      </c>
      <c r="J48" s="132" t="s">
        <v>139</v>
      </c>
      <c r="K48" s="143" t="s">
        <v>160</v>
      </c>
      <c r="L48" s="146" t="s">
        <v>165</v>
      </c>
      <c r="M48" s="151">
        <v>134.1</v>
      </c>
      <c r="N48" s="133"/>
    </row>
    <row r="49" spans="1:15" ht="34.5" customHeight="1" x14ac:dyDescent="0.2">
      <c r="A49" s="154"/>
      <c r="B49" s="154"/>
      <c r="C49" s="154"/>
      <c r="D49" s="152"/>
      <c r="E49" s="153"/>
      <c r="F49" s="131" t="s">
        <v>84</v>
      </c>
      <c r="G49" s="126">
        <v>843</v>
      </c>
      <c r="H49" s="126">
        <v>10</v>
      </c>
      <c r="I49" s="132" t="s">
        <v>14</v>
      </c>
      <c r="J49" s="132" t="s">
        <v>161</v>
      </c>
      <c r="K49" s="143"/>
      <c r="L49" s="146" t="s">
        <v>162</v>
      </c>
      <c r="M49" s="151">
        <v>3554.1</v>
      </c>
      <c r="N49" s="133"/>
    </row>
    <row r="50" spans="1:15" ht="41.25" customHeight="1" x14ac:dyDescent="0.2">
      <c r="A50" s="154"/>
      <c r="B50" s="154"/>
      <c r="C50" s="154"/>
      <c r="D50" s="152"/>
      <c r="E50" s="153"/>
      <c r="F50" s="131" t="s">
        <v>84</v>
      </c>
      <c r="G50" s="126">
        <v>843</v>
      </c>
      <c r="H50" s="126">
        <v>10</v>
      </c>
      <c r="I50" s="132" t="s">
        <v>14</v>
      </c>
      <c r="J50" s="132" t="s">
        <v>163</v>
      </c>
      <c r="K50" s="143"/>
      <c r="L50" s="146" t="s">
        <v>164</v>
      </c>
      <c r="M50" s="151">
        <v>225555.7</v>
      </c>
      <c r="N50" s="133"/>
    </row>
    <row r="51" spans="1:15" ht="23.25" customHeight="1" x14ac:dyDescent="0.2">
      <c r="A51" s="193" t="s">
        <v>81</v>
      </c>
      <c r="B51" s="193" t="s">
        <v>63</v>
      </c>
      <c r="C51" s="193" t="s">
        <v>7</v>
      </c>
      <c r="D51" s="205"/>
      <c r="E51" s="199" t="s">
        <v>106</v>
      </c>
      <c r="F51" s="131" t="s">
        <v>83</v>
      </c>
      <c r="G51" s="126"/>
      <c r="H51" s="132"/>
      <c r="I51" s="132"/>
      <c r="J51" s="132"/>
      <c r="K51" s="126"/>
      <c r="L51" s="133">
        <f>L52+L56</f>
        <v>3050</v>
      </c>
      <c r="M51" s="133">
        <f>M52+M56</f>
        <v>3050</v>
      </c>
      <c r="N51" s="133">
        <f t="shared" si="0"/>
        <v>100</v>
      </c>
    </row>
    <row r="52" spans="1:15" ht="43.5" customHeight="1" x14ac:dyDescent="0.2">
      <c r="A52" s="194"/>
      <c r="B52" s="195"/>
      <c r="C52" s="195"/>
      <c r="D52" s="207"/>
      <c r="E52" s="201"/>
      <c r="F52" s="131" t="s">
        <v>84</v>
      </c>
      <c r="G52" s="126">
        <v>843</v>
      </c>
      <c r="H52" s="126">
        <v>10</v>
      </c>
      <c r="I52" s="132" t="s">
        <v>14</v>
      </c>
      <c r="J52" s="132" t="s">
        <v>140</v>
      </c>
      <c r="K52" s="143" t="s">
        <v>141</v>
      </c>
      <c r="L52" s="155">
        <v>2950</v>
      </c>
      <c r="M52" s="151">
        <v>2950</v>
      </c>
      <c r="N52" s="133">
        <f t="shared" si="0"/>
        <v>100</v>
      </c>
    </row>
    <row r="53" spans="1:15" ht="19.5" hidden="1" customHeight="1" x14ac:dyDescent="0.2">
      <c r="A53" s="194"/>
      <c r="B53" s="193" t="s">
        <v>63</v>
      </c>
      <c r="C53" s="193" t="s">
        <v>8</v>
      </c>
      <c r="D53" s="205"/>
      <c r="E53" s="199" t="s">
        <v>108</v>
      </c>
      <c r="F53" s="131" t="s">
        <v>83</v>
      </c>
      <c r="G53" s="126"/>
      <c r="H53" s="126"/>
      <c r="I53" s="132"/>
      <c r="J53" s="132"/>
      <c r="K53" s="143"/>
      <c r="L53" s="146"/>
      <c r="M53" s="151">
        <f t="shared" ref="M53" si="3">M54+M55</f>
        <v>0</v>
      </c>
      <c r="N53" s="133" t="e">
        <f t="shared" si="0"/>
        <v>#DIV/0!</v>
      </c>
    </row>
    <row r="54" spans="1:15" ht="42.75" hidden="1" customHeight="1" x14ac:dyDescent="0.2">
      <c r="A54" s="194"/>
      <c r="B54" s="194"/>
      <c r="C54" s="194"/>
      <c r="D54" s="206"/>
      <c r="E54" s="200"/>
      <c r="F54" s="131" t="s">
        <v>84</v>
      </c>
      <c r="G54" s="126">
        <v>843</v>
      </c>
      <c r="H54" s="126">
        <v>10</v>
      </c>
      <c r="I54" s="132" t="s">
        <v>14</v>
      </c>
      <c r="J54" s="132" t="s">
        <v>109</v>
      </c>
      <c r="K54" s="143" t="s">
        <v>110</v>
      </c>
      <c r="L54" s="146"/>
      <c r="M54" s="156">
        <f>SUM('[1]Приложение 7'!M126)</f>
        <v>0</v>
      </c>
      <c r="N54" s="133" t="e">
        <f t="shared" si="0"/>
        <v>#DIV/0!</v>
      </c>
    </row>
    <row r="55" spans="1:15" ht="45.75" hidden="1" customHeight="1" x14ac:dyDescent="0.2">
      <c r="A55" s="194"/>
      <c r="B55" s="195"/>
      <c r="C55" s="195"/>
      <c r="D55" s="207"/>
      <c r="E55" s="201"/>
      <c r="F55" s="131" t="s">
        <v>102</v>
      </c>
      <c r="G55" s="126">
        <v>847</v>
      </c>
      <c r="H55" s="126">
        <v>11</v>
      </c>
      <c r="I55" s="132" t="s">
        <v>6</v>
      </c>
      <c r="J55" s="132" t="s">
        <v>109</v>
      </c>
      <c r="K55" s="143"/>
      <c r="L55" s="146"/>
      <c r="M55" s="156">
        <f>SUM('[1]Приложение 7'!M138)</f>
        <v>0</v>
      </c>
      <c r="N55" s="133" t="e">
        <f t="shared" si="0"/>
        <v>#DIV/0!</v>
      </c>
    </row>
    <row r="56" spans="1:15" ht="45.75" customHeight="1" x14ac:dyDescent="0.2">
      <c r="A56" s="195"/>
      <c r="B56" s="136"/>
      <c r="C56" s="136"/>
      <c r="D56" s="144"/>
      <c r="E56" s="157"/>
      <c r="F56" s="131" t="s">
        <v>86</v>
      </c>
      <c r="G56" s="126">
        <v>857</v>
      </c>
      <c r="H56" s="132" t="s">
        <v>12</v>
      </c>
      <c r="I56" s="132" t="s">
        <v>9</v>
      </c>
      <c r="J56" s="132" t="s">
        <v>140</v>
      </c>
      <c r="K56" s="143"/>
      <c r="L56" s="145">
        <v>100</v>
      </c>
      <c r="M56" s="158">
        <v>100</v>
      </c>
      <c r="N56" s="133"/>
    </row>
    <row r="57" spans="1:15" ht="15.75" customHeight="1" x14ac:dyDescent="0.2">
      <c r="A57" s="193" t="s">
        <v>81</v>
      </c>
      <c r="B57" s="193" t="s">
        <v>63</v>
      </c>
      <c r="C57" s="193" t="s">
        <v>9</v>
      </c>
      <c r="D57" s="208"/>
      <c r="E57" s="199" t="s">
        <v>111</v>
      </c>
      <c r="F57" s="131" t="s">
        <v>83</v>
      </c>
      <c r="G57" s="126"/>
      <c r="H57" s="126"/>
      <c r="I57" s="132"/>
      <c r="J57" s="132"/>
      <c r="K57" s="143"/>
      <c r="L57" s="156">
        <f t="shared" ref="L57:M57" si="4">L58+L59+L60</f>
        <v>500</v>
      </c>
      <c r="M57" s="156">
        <f t="shared" si="4"/>
        <v>500</v>
      </c>
      <c r="N57" s="133">
        <f t="shared" si="0"/>
        <v>100</v>
      </c>
    </row>
    <row r="58" spans="1:15" ht="45" hidden="1" customHeight="1" x14ac:dyDescent="0.2">
      <c r="A58" s="194"/>
      <c r="B58" s="194"/>
      <c r="C58" s="194"/>
      <c r="D58" s="209"/>
      <c r="E58" s="200"/>
      <c r="F58" s="131" t="s">
        <v>112</v>
      </c>
      <c r="G58" s="126"/>
      <c r="H58" s="126"/>
      <c r="I58" s="132"/>
      <c r="J58" s="132"/>
      <c r="K58" s="143"/>
      <c r="L58" s="145"/>
      <c r="M58" s="156"/>
      <c r="N58" s="133" t="e">
        <f t="shared" si="0"/>
        <v>#DIV/0!</v>
      </c>
    </row>
    <row r="59" spans="1:15" ht="48" hidden="1" customHeight="1" x14ac:dyDescent="0.2">
      <c r="A59" s="194"/>
      <c r="B59" s="194"/>
      <c r="C59" s="194"/>
      <c r="D59" s="209"/>
      <c r="E59" s="200"/>
      <c r="F59" s="131" t="s">
        <v>102</v>
      </c>
      <c r="G59" s="126">
        <v>847</v>
      </c>
      <c r="H59" s="126">
        <v>11</v>
      </c>
      <c r="I59" s="132" t="s">
        <v>8</v>
      </c>
      <c r="J59" s="132" t="s">
        <v>142</v>
      </c>
      <c r="K59" s="143" t="s">
        <v>113</v>
      </c>
      <c r="L59" s="146"/>
      <c r="M59" s="156">
        <f>SUM('[1]Приложение 7'!M147)</f>
        <v>0</v>
      </c>
      <c r="N59" s="133" t="e">
        <f t="shared" si="0"/>
        <v>#DIV/0!</v>
      </c>
    </row>
    <row r="60" spans="1:15" ht="48" customHeight="1" x14ac:dyDescent="0.2">
      <c r="A60" s="195"/>
      <c r="B60" s="195"/>
      <c r="C60" s="195"/>
      <c r="D60" s="210"/>
      <c r="E60" s="201"/>
      <c r="F60" s="131" t="s">
        <v>90</v>
      </c>
      <c r="G60" s="126">
        <v>835</v>
      </c>
      <c r="H60" s="126">
        <v>12</v>
      </c>
      <c r="I60" s="132" t="s">
        <v>6</v>
      </c>
      <c r="J60" s="132" t="s">
        <v>142</v>
      </c>
      <c r="K60" s="143" t="s">
        <v>113</v>
      </c>
      <c r="L60" s="145">
        <v>500</v>
      </c>
      <c r="M60" s="156">
        <v>500</v>
      </c>
      <c r="N60" s="133">
        <f t="shared" si="0"/>
        <v>100</v>
      </c>
    </row>
    <row r="61" spans="1:15" ht="21" customHeight="1" x14ac:dyDescent="0.2">
      <c r="A61" s="193" t="s">
        <v>81</v>
      </c>
      <c r="B61" s="193" t="s">
        <v>57</v>
      </c>
      <c r="C61" s="193"/>
      <c r="D61" s="196"/>
      <c r="E61" s="199" t="s">
        <v>114</v>
      </c>
      <c r="F61" s="131" t="s">
        <v>83</v>
      </c>
      <c r="G61" s="126"/>
      <c r="H61" s="159"/>
      <c r="I61" s="143"/>
      <c r="J61" s="143"/>
      <c r="K61" s="143"/>
      <c r="L61" s="151">
        <f>L62</f>
        <v>30.6</v>
      </c>
      <c r="M61" s="156">
        <f>SUM(M62:M62)</f>
        <v>30.5</v>
      </c>
      <c r="N61" s="133">
        <f t="shared" si="0"/>
        <v>99.7</v>
      </c>
      <c r="O61" s="134"/>
    </row>
    <row r="62" spans="1:15" ht="33" customHeight="1" x14ac:dyDescent="0.2">
      <c r="A62" s="195"/>
      <c r="B62" s="195"/>
      <c r="C62" s="195"/>
      <c r="D62" s="198"/>
      <c r="E62" s="201"/>
      <c r="F62" s="131" t="s">
        <v>87</v>
      </c>
      <c r="G62" s="126">
        <v>874</v>
      </c>
      <c r="H62" s="132" t="s">
        <v>11</v>
      </c>
      <c r="I62" s="132" t="s">
        <v>9</v>
      </c>
      <c r="J62" s="132" t="s">
        <v>115</v>
      </c>
      <c r="K62" s="143"/>
      <c r="L62" s="151">
        <f>L67</f>
        <v>30.6</v>
      </c>
      <c r="M62" s="151">
        <f>M67</f>
        <v>30.5</v>
      </c>
      <c r="N62" s="133">
        <f t="shared" si="0"/>
        <v>99.7</v>
      </c>
    </row>
    <row r="63" spans="1:15" ht="49.5" hidden="1" customHeight="1" x14ac:dyDescent="0.2">
      <c r="A63" s="160" t="s">
        <v>81</v>
      </c>
      <c r="B63" s="161" t="s">
        <v>57</v>
      </c>
      <c r="C63" s="161" t="s">
        <v>7</v>
      </c>
      <c r="D63" s="162"/>
      <c r="E63" s="131" t="s">
        <v>116</v>
      </c>
      <c r="F63" s="131" t="s">
        <v>117</v>
      </c>
      <c r="G63" s="126">
        <v>843</v>
      </c>
      <c r="H63" s="132" t="s">
        <v>118</v>
      </c>
      <c r="I63" s="132" t="s">
        <v>14</v>
      </c>
      <c r="J63" s="132" t="s">
        <v>119</v>
      </c>
      <c r="K63" s="143" t="s">
        <v>113</v>
      </c>
      <c r="L63" s="146"/>
      <c r="M63" s="156">
        <f>SUM('[1]Приложение 7'!M182)</f>
        <v>0</v>
      </c>
      <c r="N63" s="133" t="e">
        <f t="shared" si="0"/>
        <v>#DIV/0!</v>
      </c>
    </row>
    <row r="64" spans="1:15" ht="54.75" hidden="1" customHeight="1" x14ac:dyDescent="0.2">
      <c r="A64" s="125" t="s">
        <v>81</v>
      </c>
      <c r="B64" s="125" t="s">
        <v>57</v>
      </c>
      <c r="C64" s="125" t="s">
        <v>8</v>
      </c>
      <c r="D64" s="159"/>
      <c r="E64" s="131" t="s">
        <v>120</v>
      </c>
      <c r="F64" s="131" t="s">
        <v>117</v>
      </c>
      <c r="G64" s="126">
        <v>843</v>
      </c>
      <c r="H64" s="126">
        <v>10</v>
      </c>
      <c r="I64" s="132" t="s">
        <v>8</v>
      </c>
      <c r="J64" s="132" t="s">
        <v>121</v>
      </c>
      <c r="K64" s="143"/>
      <c r="L64" s="146"/>
      <c r="M64" s="156">
        <f>SUM('[1]Приложение 7'!M201,'[1]Приложение 7'!M209,'[1]Приложение 7'!M217,'[1]Приложение 7'!M225,'[1]Приложение 7'!M234,'[1]Приложение 7'!M242)</f>
        <v>0</v>
      </c>
      <c r="N64" s="133" t="e">
        <f t="shared" si="0"/>
        <v>#DIV/0!</v>
      </c>
    </row>
    <row r="65" spans="1:15" ht="71.25" hidden="1" customHeight="1" x14ac:dyDescent="0.2">
      <c r="A65" s="160" t="s">
        <v>81</v>
      </c>
      <c r="B65" s="161" t="s">
        <v>57</v>
      </c>
      <c r="C65" s="161" t="s">
        <v>9</v>
      </c>
      <c r="D65" s="162"/>
      <c r="E65" s="162" t="s">
        <v>122</v>
      </c>
      <c r="F65" s="131" t="s">
        <v>117</v>
      </c>
      <c r="G65" s="126">
        <v>843</v>
      </c>
      <c r="H65" s="126">
        <v>10</v>
      </c>
      <c r="I65" s="132" t="s">
        <v>8</v>
      </c>
      <c r="J65" s="132" t="s">
        <v>123</v>
      </c>
      <c r="K65" s="143"/>
      <c r="L65" s="146"/>
      <c r="M65" s="151">
        <f>SUM('[1]Приложение 7'!M252,'[1]Приложение 7'!M260,'[1]Приложение 7'!M268)</f>
        <v>0</v>
      </c>
      <c r="N65" s="133" t="e">
        <f t="shared" si="0"/>
        <v>#DIV/0!</v>
      </c>
    </row>
    <row r="66" spans="1:15" ht="94.5" hidden="1" customHeight="1" x14ac:dyDescent="0.2">
      <c r="A66" s="160" t="s">
        <v>81</v>
      </c>
      <c r="B66" s="161" t="s">
        <v>57</v>
      </c>
      <c r="C66" s="161" t="s">
        <v>10</v>
      </c>
      <c r="D66" s="162"/>
      <c r="E66" s="162" t="s">
        <v>124</v>
      </c>
      <c r="F66" s="131" t="s">
        <v>117</v>
      </c>
      <c r="G66" s="126">
        <v>843</v>
      </c>
      <c r="H66" s="126">
        <v>10</v>
      </c>
      <c r="I66" s="132" t="s">
        <v>8</v>
      </c>
      <c r="J66" s="132" t="s">
        <v>125</v>
      </c>
      <c r="K66" s="143"/>
      <c r="L66" s="146"/>
      <c r="M66" s="151">
        <f>SUM('[1]Приложение 7'!M277,'[1]Приложение 7'!M285,'[1]Приложение 7'!M293,'[1]Приложение 7'!M301,'[1]Приложение 7'!M309,'[1]Приложение 7'!M317)</f>
        <v>0</v>
      </c>
      <c r="N66" s="133" t="e">
        <f t="shared" si="0"/>
        <v>#DIV/0!</v>
      </c>
    </row>
    <row r="67" spans="1:15" ht="27" customHeight="1" x14ac:dyDescent="0.2">
      <c r="A67" s="193" t="s">
        <v>81</v>
      </c>
      <c r="B67" s="193" t="s">
        <v>57</v>
      </c>
      <c r="C67" s="193" t="s">
        <v>14</v>
      </c>
      <c r="D67" s="196"/>
      <c r="E67" s="199" t="s">
        <v>126</v>
      </c>
      <c r="F67" s="131" t="s">
        <v>83</v>
      </c>
      <c r="G67" s="163"/>
      <c r="H67" s="163"/>
      <c r="I67" s="163"/>
      <c r="J67" s="163"/>
      <c r="K67" s="163"/>
      <c r="L67" s="164">
        <f>L68</f>
        <v>30.6</v>
      </c>
      <c r="M67" s="164">
        <f>M68</f>
        <v>30.5</v>
      </c>
      <c r="N67" s="133">
        <f t="shared" si="0"/>
        <v>99.7</v>
      </c>
    </row>
    <row r="68" spans="1:15" ht="52.5" customHeight="1" x14ac:dyDescent="0.2">
      <c r="A68" s="195"/>
      <c r="B68" s="195"/>
      <c r="C68" s="195"/>
      <c r="D68" s="198"/>
      <c r="E68" s="201"/>
      <c r="F68" s="131" t="s">
        <v>87</v>
      </c>
      <c r="G68" s="126">
        <v>874</v>
      </c>
      <c r="H68" s="132" t="s">
        <v>13</v>
      </c>
      <c r="I68" s="132" t="s">
        <v>13</v>
      </c>
      <c r="J68" s="132" t="s">
        <v>166</v>
      </c>
      <c r="K68" s="143" t="s">
        <v>107</v>
      </c>
      <c r="L68" s="145">
        <v>30.6</v>
      </c>
      <c r="M68" s="151">
        <v>30.5</v>
      </c>
      <c r="N68" s="133">
        <f t="shared" si="0"/>
        <v>99.7</v>
      </c>
    </row>
    <row r="69" spans="1:15" ht="15" customHeight="1" x14ac:dyDescent="0.2">
      <c r="A69" s="193" t="s">
        <v>81</v>
      </c>
      <c r="B69" s="193" t="s">
        <v>59</v>
      </c>
      <c r="C69" s="193"/>
      <c r="D69" s="196"/>
      <c r="E69" s="199" t="s">
        <v>127</v>
      </c>
      <c r="F69" s="131" t="s">
        <v>83</v>
      </c>
      <c r="G69" s="126"/>
      <c r="H69" s="126"/>
      <c r="I69" s="132"/>
      <c r="J69" s="132"/>
      <c r="K69" s="143"/>
      <c r="L69" s="151">
        <f>L70+L71</f>
        <v>1031.8</v>
      </c>
      <c r="M69" s="151">
        <f>M70+M71</f>
        <v>1014.5</v>
      </c>
      <c r="N69" s="133">
        <f t="shared" si="0"/>
        <v>98.3</v>
      </c>
      <c r="O69" s="134"/>
    </row>
    <row r="70" spans="1:15" ht="38.25" x14ac:dyDescent="0.2">
      <c r="A70" s="194"/>
      <c r="B70" s="194"/>
      <c r="C70" s="194"/>
      <c r="D70" s="197"/>
      <c r="E70" s="200"/>
      <c r="F70" s="165" t="s">
        <v>128</v>
      </c>
      <c r="G70" s="126">
        <v>874</v>
      </c>
      <c r="H70" s="132" t="s">
        <v>11</v>
      </c>
      <c r="I70" s="132" t="s">
        <v>9</v>
      </c>
      <c r="J70" s="132" t="s">
        <v>129</v>
      </c>
      <c r="K70" s="143"/>
      <c r="L70" s="151" t="str">
        <f>L75</f>
        <v>1031,8</v>
      </c>
      <c r="M70" s="151">
        <f>M75</f>
        <v>1014.5</v>
      </c>
      <c r="N70" s="133">
        <f t="shared" si="0"/>
        <v>98.3</v>
      </c>
    </row>
    <row r="71" spans="1:15" ht="38.25" hidden="1" x14ac:dyDescent="0.2">
      <c r="A71" s="195"/>
      <c r="B71" s="195"/>
      <c r="C71" s="195"/>
      <c r="D71" s="198"/>
      <c r="E71" s="201"/>
      <c r="F71" s="131" t="s">
        <v>112</v>
      </c>
      <c r="G71" s="126">
        <v>843</v>
      </c>
      <c r="H71" s="126">
        <v>10</v>
      </c>
      <c r="I71" s="132" t="s">
        <v>14</v>
      </c>
      <c r="J71" s="132" t="s">
        <v>129</v>
      </c>
      <c r="K71" s="143"/>
      <c r="L71" s="151">
        <f>L72+L74+L76</f>
        <v>0</v>
      </c>
      <c r="M71" s="151">
        <f>M72+M74+M76</f>
        <v>0</v>
      </c>
      <c r="N71" s="133" t="e">
        <f t="shared" si="0"/>
        <v>#DIV/0!</v>
      </c>
    </row>
    <row r="72" spans="1:15" ht="0.75" customHeight="1" x14ac:dyDescent="0.2">
      <c r="A72" s="160" t="s">
        <v>81</v>
      </c>
      <c r="B72" s="161" t="s">
        <v>59</v>
      </c>
      <c r="C72" s="161" t="s">
        <v>6</v>
      </c>
      <c r="D72" s="162"/>
      <c r="E72" s="166" t="s">
        <v>130</v>
      </c>
      <c r="F72" s="166" t="s">
        <v>112</v>
      </c>
      <c r="G72" s="167">
        <v>843</v>
      </c>
      <c r="H72" s="167">
        <v>10</v>
      </c>
      <c r="I72" s="168" t="s">
        <v>8</v>
      </c>
      <c r="J72" s="168" t="s">
        <v>131</v>
      </c>
      <c r="K72" s="169"/>
      <c r="L72" s="170"/>
      <c r="M72" s="171">
        <f>SUM('[1]Приложение 7'!M468,'[1]Приложение 7'!M472,'[1]Приложение 7'!M476,'[1]Приложение 7'!M480,'[1]Приложение 7'!M484,'[1]Приложение 7'!M488,'[1]Приложение 7'!M491,'[1]Приложение 7'!M496,'[1]Приложение 7'!M499,'[1]Приложение 7'!M502,'[1]Приложение 7'!M505,'[1]Приложение 7'!M508)</f>
        <v>0</v>
      </c>
      <c r="N72" s="133" t="e">
        <f t="shared" si="0"/>
        <v>#DIV/0!</v>
      </c>
    </row>
    <row r="73" spans="1:15" ht="21.75" customHeight="1" x14ac:dyDescent="0.2">
      <c r="A73" s="202" t="s">
        <v>81</v>
      </c>
      <c r="B73" s="202" t="s">
        <v>59</v>
      </c>
      <c r="C73" s="202" t="s">
        <v>7</v>
      </c>
      <c r="D73" s="203"/>
      <c r="E73" s="204" t="s">
        <v>132</v>
      </c>
      <c r="F73" s="131" t="s">
        <v>83</v>
      </c>
      <c r="G73" s="126"/>
      <c r="H73" s="126"/>
      <c r="I73" s="132"/>
      <c r="J73" s="132"/>
      <c r="K73" s="143"/>
      <c r="L73" s="156">
        <f>L74+L75</f>
        <v>1031.8</v>
      </c>
      <c r="M73" s="156">
        <f>M74+M75</f>
        <v>1014.5</v>
      </c>
      <c r="N73" s="133">
        <f t="shared" si="0"/>
        <v>98.3</v>
      </c>
    </row>
    <row r="74" spans="1:15" ht="45.75" hidden="1" customHeight="1" x14ac:dyDescent="0.2">
      <c r="A74" s="202"/>
      <c r="B74" s="202"/>
      <c r="C74" s="202"/>
      <c r="D74" s="203"/>
      <c r="E74" s="204"/>
      <c r="F74" s="131" t="s">
        <v>112</v>
      </c>
      <c r="G74" s="126">
        <v>843</v>
      </c>
      <c r="H74" s="126">
        <v>10</v>
      </c>
      <c r="I74" s="132" t="s">
        <v>14</v>
      </c>
      <c r="J74" s="132" t="s">
        <v>133</v>
      </c>
      <c r="K74" s="143" t="s">
        <v>99</v>
      </c>
      <c r="L74" s="146"/>
      <c r="M74" s="151">
        <f>SUM('[1]Приложение 7'!M512,'[1]Приложение 7'!M516,'[1]Приложение 7'!M519,'[1]Приложение 7'!M522)</f>
        <v>0</v>
      </c>
      <c r="N74" s="133" t="e">
        <f t="shared" si="0"/>
        <v>#DIV/0!</v>
      </c>
    </row>
    <row r="75" spans="1:15" ht="30.75" customHeight="1" x14ac:dyDescent="0.2">
      <c r="A75" s="202"/>
      <c r="B75" s="202"/>
      <c r="C75" s="202"/>
      <c r="D75" s="203"/>
      <c r="E75" s="204"/>
      <c r="F75" s="131" t="s">
        <v>87</v>
      </c>
      <c r="G75" s="126">
        <v>874</v>
      </c>
      <c r="H75" s="132" t="s">
        <v>11</v>
      </c>
      <c r="I75" s="132" t="s">
        <v>9</v>
      </c>
      <c r="J75" s="132" t="s">
        <v>143</v>
      </c>
      <c r="K75" s="143" t="s">
        <v>103</v>
      </c>
      <c r="L75" s="146" t="s">
        <v>168</v>
      </c>
      <c r="M75" s="151">
        <v>1014.5</v>
      </c>
      <c r="N75" s="133">
        <f t="shared" si="0"/>
        <v>98.3</v>
      </c>
    </row>
    <row r="76" spans="1:15" ht="51" hidden="1" customHeight="1" x14ac:dyDescent="0.2">
      <c r="A76" s="154" t="s">
        <v>81</v>
      </c>
      <c r="B76" s="136" t="s">
        <v>59</v>
      </c>
      <c r="C76" s="136" t="s">
        <v>8</v>
      </c>
      <c r="D76" s="172"/>
      <c r="E76" s="157" t="s">
        <v>134</v>
      </c>
      <c r="F76" s="173" t="s">
        <v>112</v>
      </c>
      <c r="G76" s="174">
        <v>843</v>
      </c>
      <c r="H76" s="174">
        <v>10</v>
      </c>
      <c r="I76" s="175" t="s">
        <v>8</v>
      </c>
      <c r="J76" s="175" t="s">
        <v>135</v>
      </c>
      <c r="K76" s="174"/>
      <c r="L76" s="176"/>
      <c r="M76" s="177">
        <f>SUM('[1]Приложение 7'!M539,'[1]Приложение 7'!M542,'[1]Приложение 7'!M546,'[1]Приложение 7'!M549,'[1]Приложение 7'!M552)</f>
        <v>0</v>
      </c>
      <c r="N76" s="177">
        <f>SUM('[1]Приложение 7'!O539,'[1]Приложение 7'!O542,'[1]Приложение 7'!O546,'[1]Приложение 7'!O549,'[1]Приложение 7'!O552)</f>
        <v>0</v>
      </c>
    </row>
    <row r="77" spans="1:15" ht="15" customHeight="1" x14ac:dyDescent="0.2">
      <c r="A77" s="187" t="s">
        <v>136</v>
      </c>
      <c r="B77" s="188"/>
      <c r="C77" s="188"/>
      <c r="D77" s="188"/>
      <c r="E77" s="188"/>
      <c r="F77" s="188"/>
      <c r="G77" s="188"/>
      <c r="H77" s="188"/>
      <c r="I77" s="188"/>
      <c r="J77" s="188"/>
      <c r="K77" s="189"/>
      <c r="L77" s="178"/>
      <c r="M77" s="142"/>
      <c r="N77" s="133"/>
    </row>
    <row r="78" spans="1:15" x14ac:dyDescent="0.2">
      <c r="A78" s="179"/>
      <c r="B78" s="179"/>
      <c r="C78" s="179"/>
      <c r="D78" s="179"/>
      <c r="E78" s="179"/>
      <c r="F78" s="179"/>
      <c r="G78" s="179"/>
      <c r="H78" s="179"/>
      <c r="I78" s="179"/>
      <c r="J78" s="179"/>
      <c r="K78" s="179"/>
      <c r="L78" s="180"/>
      <c r="M78" s="181"/>
    </row>
    <row r="79" spans="1:15" x14ac:dyDescent="0.2">
      <c r="A79" s="179"/>
      <c r="B79" s="179"/>
      <c r="C79" s="179"/>
      <c r="D79" s="183"/>
      <c r="E79" s="179"/>
      <c r="F79" s="179"/>
      <c r="G79" s="184"/>
      <c r="H79" s="184"/>
      <c r="I79" s="184"/>
      <c r="J79" s="184" t="s">
        <v>137</v>
      </c>
      <c r="K79" s="185" t="s">
        <v>138</v>
      </c>
    </row>
  </sheetData>
  <mergeCells count="65">
    <mergeCell ref="M6:N6"/>
    <mergeCell ref="M7:N7"/>
    <mergeCell ref="F16:N16"/>
    <mergeCell ref="F17:N17"/>
    <mergeCell ref="A18:E18"/>
    <mergeCell ref="F18:N18"/>
    <mergeCell ref="F19:N19"/>
    <mergeCell ref="A21:D21"/>
    <mergeCell ref="E21:E22"/>
    <mergeCell ref="F21:F22"/>
    <mergeCell ref="G21:K21"/>
    <mergeCell ref="A31:A38"/>
    <mergeCell ref="B31:B38"/>
    <mergeCell ref="C31:C38"/>
    <mergeCell ref="D31:D38"/>
    <mergeCell ref="E31:E38"/>
    <mergeCell ref="A23:A27"/>
    <mergeCell ref="B23:B27"/>
    <mergeCell ref="C23:C27"/>
    <mergeCell ref="D23:D27"/>
    <mergeCell ref="E23:E27"/>
    <mergeCell ref="A41:A44"/>
    <mergeCell ref="B41:B44"/>
    <mergeCell ref="C41:C44"/>
    <mergeCell ref="D41:D44"/>
    <mergeCell ref="E41:E44"/>
    <mergeCell ref="A57:A60"/>
    <mergeCell ref="B57:B60"/>
    <mergeCell ref="C57:C60"/>
    <mergeCell ref="D57:D60"/>
    <mergeCell ref="E57:E60"/>
    <mergeCell ref="B53:B55"/>
    <mergeCell ref="C53:C55"/>
    <mergeCell ref="D53:D55"/>
    <mergeCell ref="E53:E55"/>
    <mergeCell ref="A51:A56"/>
    <mergeCell ref="B51:B52"/>
    <mergeCell ref="C51:C52"/>
    <mergeCell ref="D51:D52"/>
    <mergeCell ref="E51:E52"/>
    <mergeCell ref="B61:B62"/>
    <mergeCell ref="C61:C62"/>
    <mergeCell ref="D61:D62"/>
    <mergeCell ref="E61:E62"/>
    <mergeCell ref="A67:A68"/>
    <mergeCell ref="B67:B68"/>
    <mergeCell ref="C67:C68"/>
    <mergeCell ref="D67:D68"/>
    <mergeCell ref="E67:E68"/>
    <mergeCell ref="A77:K77"/>
    <mergeCell ref="A9:K9"/>
    <mergeCell ref="A10:K10"/>
    <mergeCell ref="A11:K11"/>
    <mergeCell ref="L21:M21"/>
    <mergeCell ref="A69:A71"/>
    <mergeCell ref="B69:B71"/>
    <mergeCell ref="C69:C71"/>
    <mergeCell ref="D69:D71"/>
    <mergeCell ref="E69:E71"/>
    <mergeCell ref="A73:A75"/>
    <mergeCell ref="B73:B75"/>
    <mergeCell ref="C73:C75"/>
    <mergeCell ref="D73:D75"/>
    <mergeCell ref="E73:E75"/>
    <mergeCell ref="A61:A62"/>
  </mergeCells>
  <pageMargins left="0.51181102362204722" right="0.51181102362204722" top="0.55118110236220474" bottom="0.55118110236220474" header="0.11811023622047245" footer="0.11811023622047245"/>
  <pageSetup paperSize="9" scale="66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H193"/>
  <sheetViews>
    <sheetView tabSelected="1" view="pageBreakPreview" topLeftCell="A31" zoomScale="90" zoomScaleSheetLayoutView="90" zoomScalePageLayoutView="90" workbookViewId="0">
      <selection activeCell="G17" sqref="G17"/>
    </sheetView>
  </sheetViews>
  <sheetFormatPr defaultColWidth="9.140625" defaultRowHeight="15" x14ac:dyDescent="0.25"/>
  <cols>
    <col min="1" max="1" width="6.28515625" style="53" customWidth="1"/>
    <col min="2" max="2" width="7" style="53" customWidth="1"/>
    <col min="3" max="3" width="38.85546875" style="50" customWidth="1"/>
    <col min="4" max="4" width="43" style="50" customWidth="1"/>
    <col min="5" max="5" width="18.140625" style="50" customWidth="1"/>
    <col min="6" max="6" width="15.28515625" style="85" customWidth="1"/>
    <col min="7" max="7" width="16.42578125" style="50" customWidth="1"/>
    <col min="8" max="8" width="16.85546875" style="50" customWidth="1"/>
    <col min="9" max="16384" width="9.140625" style="50"/>
  </cols>
  <sheetData>
    <row r="1" spans="1:8" x14ac:dyDescent="0.25">
      <c r="A1" s="61"/>
      <c r="B1" s="61"/>
      <c r="C1" s="61"/>
      <c r="D1" s="61"/>
      <c r="E1" s="6"/>
      <c r="F1" s="6"/>
      <c r="G1" s="6"/>
      <c r="H1" s="6" t="s">
        <v>31</v>
      </c>
    </row>
    <row r="2" spans="1:8" x14ac:dyDescent="0.25">
      <c r="A2" s="56"/>
      <c r="B2" s="61"/>
      <c r="C2" s="61"/>
      <c r="D2" s="61"/>
      <c r="E2" s="6"/>
      <c r="F2" s="6"/>
      <c r="G2" s="6"/>
      <c r="H2" s="54"/>
    </row>
    <row r="3" spans="1:8" ht="18.75" x14ac:dyDescent="0.3">
      <c r="A3" s="238" t="s">
        <v>32</v>
      </c>
      <c r="B3" s="238"/>
      <c r="C3" s="238"/>
      <c r="D3" s="238"/>
      <c r="E3" s="238"/>
      <c r="F3" s="238"/>
      <c r="G3" s="238"/>
      <c r="H3" s="54"/>
    </row>
    <row r="4" spans="1:8" ht="18.75" x14ac:dyDescent="0.3">
      <c r="A4" s="238" t="s">
        <v>33</v>
      </c>
      <c r="B4" s="238"/>
      <c r="C4" s="238"/>
      <c r="D4" s="238"/>
      <c r="E4" s="238"/>
      <c r="F4" s="238"/>
      <c r="G4" s="238"/>
      <c r="H4" s="54"/>
    </row>
    <row r="5" spans="1:8" ht="21" customHeight="1" x14ac:dyDescent="0.3">
      <c r="A5" s="238" t="s">
        <v>174</v>
      </c>
      <c r="B5" s="238"/>
      <c r="C5" s="238"/>
      <c r="D5" s="238"/>
      <c r="E5" s="238"/>
      <c r="F5" s="238"/>
      <c r="G5" s="238"/>
      <c r="H5" s="54"/>
    </row>
    <row r="6" spans="1:8" ht="21" hidden="1" customHeight="1" x14ac:dyDescent="0.3">
      <c r="A6" s="92"/>
      <c r="B6" s="92"/>
      <c r="C6" s="92"/>
      <c r="D6" s="92"/>
      <c r="E6" s="92"/>
      <c r="F6" s="92"/>
      <c r="G6" s="92"/>
      <c r="H6" s="54"/>
    </row>
    <row r="7" spans="1:8" ht="16.5" customHeight="1" x14ac:dyDescent="0.25">
      <c r="A7" s="67"/>
      <c r="B7" s="67"/>
      <c r="C7" s="68"/>
      <c r="D7" s="68"/>
      <c r="E7" s="68"/>
      <c r="F7" s="65"/>
    </row>
    <row r="8" spans="1:8" ht="18.75" x14ac:dyDescent="0.3">
      <c r="A8" s="243" t="s">
        <v>72</v>
      </c>
      <c r="B8" s="243"/>
      <c r="C8" s="243"/>
      <c r="D8" s="66" t="s">
        <v>147</v>
      </c>
      <c r="E8" s="88"/>
      <c r="F8" s="65"/>
    </row>
    <row r="9" spans="1:8" ht="18.75" x14ac:dyDescent="0.25">
      <c r="A9" s="244"/>
      <c r="B9" s="244"/>
      <c r="C9" s="244"/>
      <c r="D9" s="69" t="s">
        <v>148</v>
      </c>
      <c r="E9" s="69"/>
      <c r="F9" s="65"/>
    </row>
    <row r="10" spans="1:8" ht="18.75" x14ac:dyDescent="0.3">
      <c r="A10" s="243" t="s">
        <v>1</v>
      </c>
      <c r="B10" s="243"/>
      <c r="C10" s="243"/>
      <c r="D10" s="93" t="s">
        <v>149</v>
      </c>
      <c r="E10" s="70"/>
      <c r="F10" s="65"/>
    </row>
    <row r="11" spans="1:8" x14ac:dyDescent="0.25">
      <c r="A11" s="71"/>
      <c r="B11" s="71"/>
      <c r="C11" s="72"/>
      <c r="D11" s="72"/>
      <c r="E11" s="72"/>
      <c r="F11" s="65"/>
    </row>
    <row r="12" spans="1:8" x14ac:dyDescent="0.25">
      <c r="A12" s="73"/>
      <c r="B12" s="73"/>
      <c r="C12" s="74"/>
      <c r="D12" s="74"/>
      <c r="E12" s="74"/>
      <c r="F12" s="65"/>
    </row>
    <row r="13" spans="1:8" s="61" customFormat="1" ht="50.25" customHeight="1" x14ac:dyDescent="0.25">
      <c r="A13" s="231" t="s">
        <v>0</v>
      </c>
      <c r="B13" s="232"/>
      <c r="C13" s="233" t="s">
        <v>25</v>
      </c>
      <c r="D13" s="235" t="s">
        <v>20</v>
      </c>
      <c r="E13" s="241" t="s">
        <v>26</v>
      </c>
      <c r="F13" s="241"/>
      <c r="G13" s="242" t="s">
        <v>30</v>
      </c>
      <c r="H13" s="225" t="s">
        <v>66</v>
      </c>
    </row>
    <row r="14" spans="1:8" s="61" customFormat="1" ht="91.5" customHeight="1" x14ac:dyDescent="0.25">
      <c r="A14" s="75" t="s">
        <v>2</v>
      </c>
      <c r="B14" s="76" t="s">
        <v>3</v>
      </c>
      <c r="C14" s="234"/>
      <c r="D14" s="236"/>
      <c r="E14" s="64" t="s">
        <v>65</v>
      </c>
      <c r="F14" s="91" t="s">
        <v>175</v>
      </c>
      <c r="G14" s="242"/>
      <c r="H14" s="226"/>
    </row>
    <row r="15" spans="1:8" s="61" customFormat="1" x14ac:dyDescent="0.25">
      <c r="A15" s="227" t="s">
        <v>81</v>
      </c>
      <c r="B15" s="227"/>
      <c r="C15" s="230" t="s">
        <v>150</v>
      </c>
      <c r="D15" s="77" t="s">
        <v>83</v>
      </c>
      <c r="E15" s="95">
        <f>E16</f>
        <v>237242.2</v>
      </c>
      <c r="F15" s="78">
        <f t="shared" ref="F15" si="0">F16</f>
        <v>237223.8</v>
      </c>
      <c r="G15" s="89">
        <f>F15/E15*100</f>
        <v>100</v>
      </c>
      <c r="H15" s="55"/>
    </row>
    <row r="16" spans="1:8" s="79" customFormat="1" ht="17.25" customHeight="1" x14ac:dyDescent="0.25">
      <c r="A16" s="237"/>
      <c r="B16" s="237"/>
      <c r="C16" s="237"/>
      <c r="D16" s="77" t="s">
        <v>151</v>
      </c>
      <c r="E16" s="78">
        <f t="shared" ref="E16:F17" si="1">E25+E34+E43</f>
        <v>237242.2</v>
      </c>
      <c r="F16" s="78">
        <f t="shared" si="1"/>
        <v>237223.8</v>
      </c>
      <c r="G16" s="89">
        <f t="shared" ref="G16:G17" si="2">F16/E16*100</f>
        <v>100</v>
      </c>
      <c r="H16" s="90"/>
    </row>
    <row r="17" spans="1:8" s="61" customFormat="1" x14ac:dyDescent="0.25">
      <c r="A17" s="228"/>
      <c r="B17" s="228"/>
      <c r="C17" s="228"/>
      <c r="D17" s="77" t="s">
        <v>27</v>
      </c>
      <c r="E17" s="95">
        <f>E26</f>
        <v>182700</v>
      </c>
      <c r="F17" s="80">
        <f t="shared" si="1"/>
        <v>182700</v>
      </c>
      <c r="G17" s="89">
        <f t="shared" si="2"/>
        <v>100</v>
      </c>
      <c r="H17" s="55"/>
    </row>
    <row r="18" spans="1:8" s="61" customFormat="1" x14ac:dyDescent="0.25">
      <c r="A18" s="228"/>
      <c r="B18" s="228"/>
      <c r="C18" s="228"/>
      <c r="D18" s="77" t="s">
        <v>28</v>
      </c>
      <c r="E18" s="77"/>
      <c r="F18" s="80"/>
      <c r="G18" s="55"/>
      <c r="H18" s="55"/>
    </row>
    <row r="19" spans="1:8" s="61" customFormat="1" ht="30" x14ac:dyDescent="0.25">
      <c r="A19" s="228"/>
      <c r="B19" s="228"/>
      <c r="C19" s="228"/>
      <c r="D19" s="77" t="s">
        <v>152</v>
      </c>
      <c r="E19" s="77"/>
      <c r="F19" s="80"/>
      <c r="G19" s="55"/>
      <c r="H19" s="55"/>
    </row>
    <row r="20" spans="1:8" s="61" customFormat="1" ht="32.25" customHeight="1" x14ac:dyDescent="0.25">
      <c r="A20" s="228"/>
      <c r="B20" s="228"/>
      <c r="C20" s="228"/>
      <c r="D20" s="77" t="s">
        <v>153</v>
      </c>
      <c r="E20" s="77"/>
      <c r="F20" s="80"/>
      <c r="G20" s="55"/>
      <c r="H20" s="55"/>
    </row>
    <row r="21" spans="1:8" s="61" customFormat="1" ht="45" x14ac:dyDescent="0.25">
      <c r="A21" s="228"/>
      <c r="B21" s="228"/>
      <c r="C21" s="228"/>
      <c r="D21" s="77" t="s">
        <v>29</v>
      </c>
      <c r="E21" s="77"/>
      <c r="F21" s="80"/>
      <c r="G21" s="55"/>
      <c r="H21" s="55"/>
    </row>
    <row r="22" spans="1:8" s="61" customFormat="1" ht="30" x14ac:dyDescent="0.25">
      <c r="A22" s="228"/>
      <c r="B22" s="228"/>
      <c r="C22" s="228"/>
      <c r="D22" s="77" t="s">
        <v>154</v>
      </c>
      <c r="E22" s="77"/>
      <c r="F22" s="80"/>
      <c r="G22" s="55"/>
      <c r="H22" s="55"/>
    </row>
    <row r="23" spans="1:8" s="61" customFormat="1" x14ac:dyDescent="0.25">
      <c r="A23" s="229"/>
      <c r="B23" s="229"/>
      <c r="C23" s="229"/>
      <c r="D23" s="77" t="s">
        <v>155</v>
      </c>
      <c r="E23" s="77"/>
      <c r="F23" s="80"/>
      <c r="G23" s="55"/>
      <c r="H23" s="55"/>
    </row>
    <row r="24" spans="1:8" s="61" customFormat="1" ht="15" customHeight="1" x14ac:dyDescent="0.25">
      <c r="A24" s="227" t="s">
        <v>81</v>
      </c>
      <c r="B24" s="227" t="s">
        <v>63</v>
      </c>
      <c r="C24" s="230" t="s">
        <v>156</v>
      </c>
      <c r="D24" s="77" t="s">
        <v>83</v>
      </c>
      <c r="E24" s="96">
        <f>E25</f>
        <v>236179.8</v>
      </c>
      <c r="F24" s="80">
        <f>F25</f>
        <v>236178.8</v>
      </c>
      <c r="G24" s="89">
        <f t="shared" ref="G24:G26" si="3">F24/E24*100</f>
        <v>100</v>
      </c>
      <c r="H24" s="55"/>
    </row>
    <row r="25" spans="1:8" s="61" customFormat="1" ht="14.25" customHeight="1" x14ac:dyDescent="0.25">
      <c r="A25" s="228"/>
      <c r="B25" s="228"/>
      <c r="C25" s="228"/>
      <c r="D25" s="77" t="s">
        <v>151</v>
      </c>
      <c r="E25" s="96">
        <f>'Форма 1 расходы'!L31</f>
        <v>236179.8</v>
      </c>
      <c r="F25" s="80">
        <f>'Форма 1 расходы'!M31</f>
        <v>236178.8</v>
      </c>
      <c r="G25" s="89">
        <f t="shared" si="3"/>
        <v>100</v>
      </c>
      <c r="H25" s="55"/>
    </row>
    <row r="26" spans="1:8" s="61" customFormat="1" x14ac:dyDescent="0.25">
      <c r="A26" s="228"/>
      <c r="B26" s="228"/>
      <c r="C26" s="228"/>
      <c r="D26" s="77" t="s">
        <v>27</v>
      </c>
      <c r="E26" s="96">
        <v>182700</v>
      </c>
      <c r="F26" s="80">
        <v>182700</v>
      </c>
      <c r="G26" s="89">
        <f t="shared" si="3"/>
        <v>100</v>
      </c>
      <c r="H26" s="55"/>
    </row>
    <row r="27" spans="1:8" s="61" customFormat="1" x14ac:dyDescent="0.25">
      <c r="A27" s="228"/>
      <c r="B27" s="228"/>
      <c r="C27" s="228"/>
      <c r="D27" s="77" t="s">
        <v>28</v>
      </c>
      <c r="E27" s="77"/>
      <c r="F27" s="80"/>
      <c r="G27" s="55"/>
      <c r="H27" s="55"/>
    </row>
    <row r="28" spans="1:8" s="61" customFormat="1" ht="30" x14ac:dyDescent="0.25">
      <c r="A28" s="228"/>
      <c r="B28" s="228"/>
      <c r="C28" s="228"/>
      <c r="D28" s="77" t="s">
        <v>152</v>
      </c>
      <c r="E28" s="77"/>
      <c r="F28" s="80"/>
      <c r="G28" s="55"/>
      <c r="H28" s="55"/>
    </row>
    <row r="29" spans="1:8" s="61" customFormat="1" ht="30" x14ac:dyDescent="0.25">
      <c r="A29" s="228"/>
      <c r="B29" s="228"/>
      <c r="C29" s="228"/>
      <c r="D29" s="77" t="s">
        <v>153</v>
      </c>
      <c r="E29" s="77"/>
      <c r="F29" s="80"/>
      <c r="G29" s="55"/>
      <c r="H29" s="55"/>
    </row>
    <row r="30" spans="1:8" s="61" customFormat="1" ht="45" x14ac:dyDescent="0.25">
      <c r="A30" s="228"/>
      <c r="B30" s="228"/>
      <c r="C30" s="228"/>
      <c r="D30" s="77" t="s">
        <v>29</v>
      </c>
      <c r="E30" s="77"/>
      <c r="F30" s="80"/>
      <c r="G30" s="55"/>
      <c r="H30" s="55"/>
    </row>
    <row r="31" spans="1:8" s="61" customFormat="1" ht="30" x14ac:dyDescent="0.25">
      <c r="A31" s="228"/>
      <c r="B31" s="228"/>
      <c r="C31" s="228"/>
      <c r="D31" s="77" t="s">
        <v>154</v>
      </c>
      <c r="E31" s="77"/>
      <c r="F31" s="80"/>
      <c r="G31" s="55"/>
      <c r="H31" s="55"/>
    </row>
    <row r="32" spans="1:8" s="61" customFormat="1" x14ac:dyDescent="0.25">
      <c r="A32" s="229"/>
      <c r="B32" s="229"/>
      <c r="C32" s="229"/>
      <c r="D32" s="77" t="s">
        <v>155</v>
      </c>
      <c r="E32" s="77"/>
      <c r="F32" s="80"/>
      <c r="G32" s="55"/>
      <c r="H32" s="55"/>
    </row>
    <row r="33" spans="1:8" s="61" customFormat="1" ht="15" customHeight="1" x14ac:dyDescent="0.25">
      <c r="A33" s="227" t="s">
        <v>81</v>
      </c>
      <c r="B33" s="227" t="s">
        <v>57</v>
      </c>
      <c r="C33" s="230" t="s">
        <v>157</v>
      </c>
      <c r="D33" s="77" t="s">
        <v>83</v>
      </c>
      <c r="E33" s="77">
        <f>E34</f>
        <v>30.6</v>
      </c>
      <c r="F33" s="80">
        <f>F34</f>
        <v>30.5</v>
      </c>
      <c r="G33" s="89">
        <f t="shared" ref="G33:G34" si="4">F33/E33*100</f>
        <v>99.7</v>
      </c>
      <c r="H33" s="55"/>
    </row>
    <row r="34" spans="1:8" s="61" customFormat="1" ht="17.25" customHeight="1" x14ac:dyDescent="0.25">
      <c r="A34" s="228"/>
      <c r="B34" s="228"/>
      <c r="C34" s="228"/>
      <c r="D34" s="77" t="s">
        <v>151</v>
      </c>
      <c r="E34" s="77">
        <f>'Форма 1 расходы'!L61</f>
        <v>30.6</v>
      </c>
      <c r="F34" s="80">
        <f>'Форма 1 расходы'!M61</f>
        <v>30.5</v>
      </c>
      <c r="G34" s="89">
        <f t="shared" si="4"/>
        <v>99.7</v>
      </c>
      <c r="H34" s="55"/>
    </row>
    <row r="35" spans="1:8" s="61" customFormat="1" x14ac:dyDescent="0.25">
      <c r="A35" s="228"/>
      <c r="B35" s="228"/>
      <c r="C35" s="228"/>
      <c r="D35" s="77" t="s">
        <v>27</v>
      </c>
      <c r="E35" s="77"/>
      <c r="F35" s="80"/>
      <c r="G35" s="55"/>
      <c r="H35" s="55"/>
    </row>
    <row r="36" spans="1:8" s="61" customFormat="1" x14ac:dyDescent="0.25">
      <c r="A36" s="228"/>
      <c r="B36" s="228"/>
      <c r="C36" s="228"/>
      <c r="D36" s="77" t="s">
        <v>28</v>
      </c>
      <c r="E36" s="77"/>
      <c r="F36" s="80"/>
      <c r="G36" s="55"/>
      <c r="H36" s="55"/>
    </row>
    <row r="37" spans="1:8" s="61" customFormat="1" ht="30" x14ac:dyDescent="0.25">
      <c r="A37" s="228"/>
      <c r="B37" s="228"/>
      <c r="C37" s="228"/>
      <c r="D37" s="77" t="s">
        <v>152</v>
      </c>
      <c r="E37" s="77"/>
      <c r="F37" s="80"/>
      <c r="G37" s="55"/>
      <c r="H37" s="55"/>
    </row>
    <row r="38" spans="1:8" s="61" customFormat="1" ht="30" x14ac:dyDescent="0.25">
      <c r="A38" s="228"/>
      <c r="B38" s="228"/>
      <c r="C38" s="228"/>
      <c r="D38" s="77" t="s">
        <v>153</v>
      </c>
      <c r="E38" s="77"/>
      <c r="F38" s="80"/>
      <c r="G38" s="55"/>
      <c r="H38" s="55"/>
    </row>
    <row r="39" spans="1:8" s="61" customFormat="1" ht="45" x14ac:dyDescent="0.25">
      <c r="A39" s="228"/>
      <c r="B39" s="228"/>
      <c r="C39" s="228"/>
      <c r="D39" s="77" t="s">
        <v>29</v>
      </c>
      <c r="E39" s="77"/>
      <c r="F39" s="80"/>
      <c r="G39" s="55"/>
      <c r="H39" s="55"/>
    </row>
    <row r="40" spans="1:8" s="61" customFormat="1" ht="30" x14ac:dyDescent="0.25">
      <c r="A40" s="228"/>
      <c r="B40" s="228"/>
      <c r="C40" s="228"/>
      <c r="D40" s="77" t="s">
        <v>154</v>
      </c>
      <c r="E40" s="77"/>
      <c r="F40" s="80"/>
      <c r="G40" s="55"/>
      <c r="H40" s="55"/>
    </row>
    <row r="41" spans="1:8" s="61" customFormat="1" x14ac:dyDescent="0.25">
      <c r="A41" s="229"/>
      <c r="B41" s="229"/>
      <c r="C41" s="229"/>
      <c r="D41" s="77" t="s">
        <v>155</v>
      </c>
      <c r="E41" s="77"/>
      <c r="F41" s="80"/>
      <c r="G41" s="55"/>
      <c r="H41" s="55"/>
    </row>
    <row r="42" spans="1:8" ht="15" customHeight="1" x14ac:dyDescent="0.25">
      <c r="A42" s="227" t="s">
        <v>81</v>
      </c>
      <c r="B42" s="227" t="s">
        <v>59</v>
      </c>
      <c r="C42" s="230" t="s">
        <v>158</v>
      </c>
      <c r="D42" s="77" t="s">
        <v>83</v>
      </c>
      <c r="E42" s="96">
        <f>E43</f>
        <v>1031.8</v>
      </c>
      <c r="F42" s="80">
        <f t="shared" ref="F42" si="5">F43+F47</f>
        <v>1014.5</v>
      </c>
      <c r="G42" s="89">
        <f t="shared" ref="G42:G43" si="6">F42/E42*100</f>
        <v>98.3</v>
      </c>
      <c r="H42" s="63"/>
    </row>
    <row r="43" spans="1:8" ht="20.25" customHeight="1" x14ac:dyDescent="0.25">
      <c r="A43" s="228"/>
      <c r="B43" s="228"/>
      <c r="C43" s="239"/>
      <c r="D43" s="77" t="s">
        <v>151</v>
      </c>
      <c r="E43" s="97">
        <f>'Форма 1 расходы'!L69</f>
        <v>1031.8</v>
      </c>
      <c r="F43" s="80">
        <f>'Форма 1 расходы'!M70</f>
        <v>1014.5</v>
      </c>
      <c r="G43" s="89">
        <f t="shared" si="6"/>
        <v>98.3</v>
      </c>
      <c r="H43" s="63"/>
    </row>
    <row r="44" spans="1:8" x14ac:dyDescent="0.25">
      <c r="A44" s="228"/>
      <c r="B44" s="228"/>
      <c r="C44" s="239"/>
      <c r="D44" s="77" t="s">
        <v>27</v>
      </c>
      <c r="E44" s="77"/>
      <c r="F44" s="80"/>
      <c r="G44" s="63"/>
      <c r="H44" s="63"/>
    </row>
    <row r="45" spans="1:8" x14ac:dyDescent="0.25">
      <c r="A45" s="228"/>
      <c r="B45" s="228"/>
      <c r="C45" s="239"/>
      <c r="D45" s="77" t="s">
        <v>28</v>
      </c>
      <c r="E45" s="77"/>
      <c r="F45" s="80"/>
      <c r="G45" s="63"/>
      <c r="H45" s="63"/>
    </row>
    <row r="46" spans="1:8" ht="30" x14ac:dyDescent="0.25">
      <c r="A46" s="228"/>
      <c r="B46" s="228"/>
      <c r="C46" s="239"/>
      <c r="D46" s="77" t="s">
        <v>152</v>
      </c>
      <c r="E46" s="77"/>
      <c r="F46" s="80"/>
      <c r="G46" s="63"/>
      <c r="H46" s="63"/>
    </row>
    <row r="47" spans="1:8" ht="30" x14ac:dyDescent="0.25">
      <c r="A47" s="228"/>
      <c r="B47" s="228"/>
      <c r="C47" s="239"/>
      <c r="D47" s="77" t="s">
        <v>153</v>
      </c>
      <c r="E47" s="77"/>
      <c r="F47" s="80"/>
      <c r="G47" s="63"/>
      <c r="H47" s="63"/>
    </row>
    <row r="48" spans="1:8" ht="45" x14ac:dyDescent="0.25">
      <c r="A48" s="228"/>
      <c r="B48" s="228"/>
      <c r="C48" s="239"/>
      <c r="D48" s="77" t="s">
        <v>29</v>
      </c>
      <c r="E48" s="77"/>
      <c r="F48" s="80"/>
      <c r="G48" s="63"/>
      <c r="H48" s="63"/>
    </row>
    <row r="49" spans="1:8" ht="30" x14ac:dyDescent="0.25">
      <c r="A49" s="228"/>
      <c r="B49" s="228"/>
      <c r="C49" s="239"/>
      <c r="D49" s="77" t="s">
        <v>154</v>
      </c>
      <c r="E49" s="77"/>
      <c r="F49" s="80"/>
      <c r="G49" s="63"/>
      <c r="H49" s="63"/>
    </row>
    <row r="50" spans="1:8" x14ac:dyDescent="0.25">
      <c r="A50" s="229"/>
      <c r="B50" s="229"/>
      <c r="C50" s="240"/>
      <c r="D50" s="77" t="s">
        <v>155</v>
      </c>
      <c r="E50" s="77"/>
      <c r="F50" s="80"/>
      <c r="G50" s="63"/>
      <c r="H50" s="63"/>
    </row>
    <row r="51" spans="1:8" hidden="1" x14ac:dyDescent="0.25">
      <c r="A51" s="81"/>
      <c r="B51" s="81"/>
      <c r="C51" s="82"/>
      <c r="D51" s="82"/>
      <c r="E51" s="82"/>
      <c r="F51" s="65"/>
    </row>
    <row r="52" spans="1:8" hidden="1" x14ac:dyDescent="0.25">
      <c r="A52" s="81"/>
      <c r="B52" s="81"/>
      <c r="C52" s="82"/>
      <c r="D52" s="82"/>
      <c r="E52" s="82"/>
      <c r="F52" s="65"/>
    </row>
    <row r="53" spans="1:8" x14ac:dyDescent="0.25">
      <c r="A53" s="83"/>
      <c r="B53" s="83"/>
      <c r="C53" s="84"/>
      <c r="D53" s="84"/>
      <c r="E53" s="84"/>
    </row>
    <row r="54" spans="1:8" x14ac:dyDescent="0.25">
      <c r="A54" s="83"/>
      <c r="B54" s="83"/>
      <c r="C54" s="84"/>
      <c r="D54" s="84"/>
      <c r="E54" s="84"/>
    </row>
    <row r="55" spans="1:8" x14ac:dyDescent="0.25">
      <c r="A55" s="83"/>
      <c r="B55" s="83"/>
      <c r="C55" s="84"/>
      <c r="D55" s="84"/>
      <c r="E55" s="84"/>
    </row>
    <row r="56" spans="1:8" x14ac:dyDescent="0.25">
      <c r="A56" s="83"/>
      <c r="B56" s="83"/>
      <c r="C56" s="84"/>
      <c r="D56" s="84"/>
      <c r="E56" s="84"/>
    </row>
    <row r="57" spans="1:8" x14ac:dyDescent="0.25">
      <c r="A57" s="83"/>
      <c r="B57" s="83"/>
      <c r="C57" s="84"/>
      <c r="D57" s="84"/>
      <c r="E57" s="84"/>
    </row>
    <row r="58" spans="1:8" x14ac:dyDescent="0.25">
      <c r="A58" s="83"/>
      <c r="B58" s="83"/>
      <c r="C58" s="84"/>
      <c r="D58" s="84"/>
      <c r="E58" s="84"/>
    </row>
    <row r="59" spans="1:8" x14ac:dyDescent="0.25">
      <c r="A59" s="83"/>
      <c r="B59" s="83"/>
      <c r="C59" s="84"/>
      <c r="D59" s="84"/>
      <c r="E59" s="84"/>
    </row>
    <row r="60" spans="1:8" s="62" customFormat="1" x14ac:dyDescent="0.25">
      <c r="A60" s="83"/>
      <c r="B60" s="83"/>
      <c r="C60" s="84"/>
      <c r="D60" s="84"/>
      <c r="E60" s="84"/>
      <c r="F60" s="85"/>
      <c r="G60" s="50"/>
      <c r="H60" s="50"/>
    </row>
    <row r="61" spans="1:8" s="62" customFormat="1" x14ac:dyDescent="0.25">
      <c r="A61" s="83"/>
      <c r="B61" s="83"/>
      <c r="C61" s="84"/>
      <c r="D61" s="84"/>
      <c r="E61" s="84"/>
      <c r="F61" s="85"/>
      <c r="G61" s="50"/>
      <c r="H61" s="50"/>
    </row>
    <row r="62" spans="1:8" s="62" customFormat="1" x14ac:dyDescent="0.25">
      <c r="A62" s="83"/>
      <c r="B62" s="83"/>
      <c r="C62" s="84"/>
      <c r="D62" s="84"/>
      <c r="E62" s="84"/>
      <c r="F62" s="85"/>
      <c r="G62" s="50"/>
      <c r="H62" s="50"/>
    </row>
    <row r="63" spans="1:8" s="62" customFormat="1" x14ac:dyDescent="0.25">
      <c r="A63" s="83"/>
      <c r="B63" s="83"/>
      <c r="C63" s="84"/>
      <c r="D63" s="84"/>
      <c r="E63" s="84"/>
      <c r="F63" s="85"/>
      <c r="G63" s="50"/>
      <c r="H63" s="50"/>
    </row>
    <row r="64" spans="1:8" s="62" customFormat="1" x14ac:dyDescent="0.25">
      <c r="A64" s="83"/>
      <c r="B64" s="83"/>
      <c r="C64" s="84"/>
      <c r="D64" s="84"/>
      <c r="E64" s="84"/>
      <c r="F64" s="85"/>
      <c r="G64" s="50"/>
      <c r="H64" s="50"/>
    </row>
    <row r="65" spans="1:8" s="62" customFormat="1" x14ac:dyDescent="0.25">
      <c r="A65" s="83"/>
      <c r="B65" s="83"/>
      <c r="C65" s="84"/>
      <c r="D65" s="84"/>
      <c r="E65" s="84"/>
      <c r="F65" s="85"/>
      <c r="G65" s="50"/>
      <c r="H65" s="50"/>
    </row>
    <row r="66" spans="1:8" s="62" customFormat="1" x14ac:dyDescent="0.25">
      <c r="A66" s="83"/>
      <c r="B66" s="83"/>
      <c r="C66" s="84"/>
      <c r="D66" s="84"/>
      <c r="E66" s="84"/>
      <c r="F66" s="85"/>
      <c r="G66" s="50"/>
      <c r="H66" s="50"/>
    </row>
    <row r="67" spans="1:8" s="62" customFormat="1" x14ac:dyDescent="0.25">
      <c r="A67" s="83"/>
      <c r="B67" s="83"/>
      <c r="C67" s="84"/>
      <c r="D67" s="84"/>
      <c r="E67" s="84"/>
      <c r="F67" s="85"/>
      <c r="G67" s="50"/>
      <c r="H67" s="50"/>
    </row>
    <row r="68" spans="1:8" s="62" customFormat="1" x14ac:dyDescent="0.25">
      <c r="A68" s="83"/>
      <c r="B68" s="83"/>
      <c r="C68" s="84"/>
      <c r="D68" s="84"/>
      <c r="E68" s="84"/>
      <c r="F68" s="85"/>
      <c r="G68" s="50"/>
      <c r="H68" s="50"/>
    </row>
    <row r="69" spans="1:8" s="62" customFormat="1" x14ac:dyDescent="0.25">
      <c r="A69" s="83"/>
      <c r="B69" s="83"/>
      <c r="C69" s="84"/>
      <c r="D69" s="84"/>
      <c r="E69" s="84"/>
      <c r="F69" s="85"/>
      <c r="G69" s="50"/>
      <c r="H69" s="50"/>
    </row>
    <row r="70" spans="1:8" s="62" customFormat="1" x14ac:dyDescent="0.25">
      <c r="A70" s="83"/>
      <c r="B70" s="83"/>
      <c r="C70" s="84"/>
      <c r="D70" s="84"/>
      <c r="E70" s="84"/>
      <c r="F70" s="85"/>
      <c r="G70" s="50"/>
      <c r="H70" s="50"/>
    </row>
    <row r="71" spans="1:8" s="62" customFormat="1" x14ac:dyDescent="0.25">
      <c r="A71" s="83"/>
      <c r="B71" s="83"/>
      <c r="C71" s="84"/>
      <c r="D71" s="84"/>
      <c r="E71" s="84"/>
      <c r="F71" s="85"/>
      <c r="G71" s="50"/>
      <c r="H71" s="50"/>
    </row>
    <row r="72" spans="1:8" s="62" customFormat="1" x14ac:dyDescent="0.25">
      <c r="A72" s="83"/>
      <c r="B72" s="83"/>
      <c r="C72" s="84"/>
      <c r="D72" s="84"/>
      <c r="E72" s="84"/>
      <c r="F72" s="85"/>
      <c r="G72" s="50"/>
      <c r="H72" s="50"/>
    </row>
    <row r="73" spans="1:8" s="62" customFormat="1" x14ac:dyDescent="0.25">
      <c r="A73" s="83"/>
      <c r="B73" s="83"/>
      <c r="C73" s="84"/>
      <c r="D73" s="84"/>
      <c r="E73" s="84"/>
      <c r="F73" s="85"/>
      <c r="G73" s="50"/>
      <c r="H73" s="50"/>
    </row>
    <row r="74" spans="1:8" s="62" customFormat="1" x14ac:dyDescent="0.25">
      <c r="A74" s="83"/>
      <c r="B74" s="83"/>
      <c r="C74" s="84"/>
      <c r="D74" s="84"/>
      <c r="E74" s="84"/>
      <c r="F74" s="85"/>
      <c r="G74" s="50"/>
      <c r="H74" s="50"/>
    </row>
    <row r="75" spans="1:8" s="62" customFormat="1" x14ac:dyDescent="0.25">
      <c r="A75" s="83"/>
      <c r="B75" s="83"/>
      <c r="C75" s="84"/>
      <c r="D75" s="84"/>
      <c r="E75" s="84"/>
      <c r="F75" s="85"/>
      <c r="G75" s="50"/>
      <c r="H75" s="50"/>
    </row>
    <row r="76" spans="1:8" s="62" customFormat="1" x14ac:dyDescent="0.25">
      <c r="A76" s="83"/>
      <c r="B76" s="83"/>
      <c r="C76" s="84"/>
      <c r="D76" s="84"/>
      <c r="E76" s="84"/>
      <c r="F76" s="85"/>
      <c r="G76" s="50"/>
      <c r="H76" s="50"/>
    </row>
    <row r="77" spans="1:8" s="62" customFormat="1" x14ac:dyDescent="0.25">
      <c r="A77" s="83"/>
      <c r="B77" s="83"/>
      <c r="C77" s="84"/>
      <c r="D77" s="84"/>
      <c r="E77" s="84"/>
      <c r="F77" s="85"/>
      <c r="G77" s="50"/>
      <c r="H77" s="50"/>
    </row>
    <row r="78" spans="1:8" s="62" customFormat="1" x14ac:dyDescent="0.25">
      <c r="A78" s="83"/>
      <c r="B78" s="83"/>
      <c r="C78" s="84"/>
      <c r="D78" s="84"/>
      <c r="E78" s="84"/>
      <c r="F78" s="85"/>
      <c r="G78" s="50"/>
      <c r="H78" s="50"/>
    </row>
    <row r="79" spans="1:8" s="62" customFormat="1" x14ac:dyDescent="0.25">
      <c r="A79" s="83"/>
      <c r="B79" s="83"/>
      <c r="C79" s="84"/>
      <c r="D79" s="84"/>
      <c r="E79" s="84"/>
      <c r="F79" s="85"/>
      <c r="G79" s="50"/>
      <c r="H79" s="50"/>
    </row>
    <row r="80" spans="1:8" s="62" customFormat="1" x14ac:dyDescent="0.25">
      <c r="A80" s="83"/>
      <c r="B80" s="83"/>
      <c r="C80" s="84"/>
      <c r="D80" s="84"/>
      <c r="E80" s="84"/>
      <c r="F80" s="85"/>
      <c r="G80" s="50"/>
      <c r="H80" s="50"/>
    </row>
    <row r="81" spans="1:8" s="62" customFormat="1" x14ac:dyDescent="0.25">
      <c r="A81" s="83"/>
      <c r="B81" s="83"/>
      <c r="C81" s="84"/>
      <c r="D81" s="84"/>
      <c r="E81" s="84"/>
      <c r="F81" s="85"/>
      <c r="G81" s="50"/>
      <c r="H81" s="50"/>
    </row>
    <row r="82" spans="1:8" s="62" customFormat="1" x14ac:dyDescent="0.25">
      <c r="A82" s="83"/>
      <c r="B82" s="83"/>
      <c r="C82" s="84"/>
      <c r="D82" s="84"/>
      <c r="E82" s="84"/>
      <c r="F82" s="85"/>
      <c r="G82" s="50"/>
      <c r="H82" s="50"/>
    </row>
    <row r="83" spans="1:8" s="62" customFormat="1" x14ac:dyDescent="0.25">
      <c r="A83" s="83"/>
      <c r="B83" s="83"/>
      <c r="C83" s="84"/>
      <c r="D83" s="84"/>
      <c r="E83" s="84"/>
      <c r="F83" s="85"/>
      <c r="G83" s="50"/>
      <c r="H83" s="50"/>
    </row>
    <row r="84" spans="1:8" s="62" customFormat="1" x14ac:dyDescent="0.25">
      <c r="A84" s="83"/>
      <c r="B84" s="83"/>
      <c r="C84" s="84"/>
      <c r="D84" s="84"/>
      <c r="E84" s="84"/>
      <c r="F84" s="85"/>
      <c r="G84" s="50"/>
      <c r="H84" s="50"/>
    </row>
    <row r="85" spans="1:8" s="62" customFormat="1" x14ac:dyDescent="0.25">
      <c r="A85" s="83"/>
      <c r="B85" s="83"/>
      <c r="C85" s="84"/>
      <c r="D85" s="84"/>
      <c r="E85" s="84"/>
      <c r="F85" s="85"/>
      <c r="G85" s="50"/>
      <c r="H85" s="50"/>
    </row>
    <row r="86" spans="1:8" s="62" customFormat="1" x14ac:dyDescent="0.25">
      <c r="A86" s="83"/>
      <c r="B86" s="83"/>
      <c r="C86" s="84"/>
      <c r="D86" s="84"/>
      <c r="E86" s="84"/>
      <c r="F86" s="85"/>
      <c r="G86" s="50"/>
      <c r="H86" s="50"/>
    </row>
    <row r="87" spans="1:8" s="62" customFormat="1" x14ac:dyDescent="0.25">
      <c r="A87" s="83"/>
      <c r="B87" s="83"/>
      <c r="C87" s="84"/>
      <c r="D87" s="84"/>
      <c r="E87" s="84"/>
      <c r="F87" s="85"/>
      <c r="G87" s="50"/>
      <c r="H87" s="50"/>
    </row>
    <row r="88" spans="1:8" s="62" customFormat="1" x14ac:dyDescent="0.25">
      <c r="A88" s="83"/>
      <c r="B88" s="83"/>
      <c r="C88" s="84"/>
      <c r="D88" s="84"/>
      <c r="E88" s="84"/>
      <c r="F88" s="85"/>
      <c r="G88" s="50"/>
      <c r="H88" s="50"/>
    </row>
    <row r="89" spans="1:8" s="62" customFormat="1" x14ac:dyDescent="0.25">
      <c r="A89" s="83"/>
      <c r="B89" s="83"/>
      <c r="C89" s="84"/>
      <c r="D89" s="84"/>
      <c r="E89" s="84"/>
      <c r="F89" s="85"/>
      <c r="G89" s="50"/>
      <c r="H89" s="50"/>
    </row>
    <row r="90" spans="1:8" s="62" customFormat="1" x14ac:dyDescent="0.25">
      <c r="A90" s="83"/>
      <c r="B90" s="83"/>
      <c r="C90" s="84"/>
      <c r="D90" s="84"/>
      <c r="E90" s="84"/>
      <c r="F90" s="85"/>
      <c r="G90" s="50"/>
      <c r="H90" s="50"/>
    </row>
    <row r="91" spans="1:8" s="62" customFormat="1" x14ac:dyDescent="0.25">
      <c r="A91" s="83"/>
      <c r="B91" s="83"/>
      <c r="C91" s="84"/>
      <c r="D91" s="84"/>
      <c r="E91" s="84"/>
      <c r="F91" s="85"/>
      <c r="G91" s="50"/>
      <c r="H91" s="50"/>
    </row>
    <row r="92" spans="1:8" s="62" customFormat="1" x14ac:dyDescent="0.25">
      <c r="A92" s="83"/>
      <c r="B92" s="83"/>
      <c r="C92" s="84"/>
      <c r="D92" s="84"/>
      <c r="E92" s="84"/>
      <c r="F92" s="85"/>
      <c r="G92" s="50"/>
      <c r="H92" s="50"/>
    </row>
    <row r="93" spans="1:8" s="62" customFormat="1" x14ac:dyDescent="0.25">
      <c r="A93" s="83"/>
      <c r="B93" s="83"/>
      <c r="C93" s="84"/>
      <c r="D93" s="84"/>
      <c r="E93" s="84"/>
      <c r="F93" s="85"/>
      <c r="G93" s="50"/>
      <c r="H93" s="50"/>
    </row>
    <row r="94" spans="1:8" s="62" customFormat="1" x14ac:dyDescent="0.25">
      <c r="A94" s="83"/>
      <c r="B94" s="83"/>
      <c r="C94" s="84"/>
      <c r="D94" s="84"/>
      <c r="E94" s="84"/>
      <c r="F94" s="85"/>
      <c r="G94" s="50"/>
      <c r="H94" s="50"/>
    </row>
    <row r="95" spans="1:8" s="62" customFormat="1" x14ac:dyDescent="0.25">
      <c r="A95" s="83"/>
      <c r="B95" s="83"/>
      <c r="C95" s="84"/>
      <c r="D95" s="84"/>
      <c r="E95" s="84"/>
      <c r="F95" s="85"/>
      <c r="G95" s="50"/>
      <c r="H95" s="50"/>
    </row>
    <row r="96" spans="1:8" s="62" customFormat="1" x14ac:dyDescent="0.25">
      <c r="A96" s="83"/>
      <c r="B96" s="83"/>
      <c r="C96" s="84"/>
      <c r="D96" s="84"/>
      <c r="E96" s="84"/>
      <c r="F96" s="85"/>
      <c r="G96" s="50"/>
      <c r="H96" s="50"/>
    </row>
    <row r="97" spans="1:8" s="62" customFormat="1" x14ac:dyDescent="0.25">
      <c r="A97" s="83"/>
      <c r="B97" s="83"/>
      <c r="C97" s="84"/>
      <c r="D97" s="84"/>
      <c r="E97" s="84"/>
      <c r="F97" s="85"/>
      <c r="G97" s="50"/>
      <c r="H97" s="50"/>
    </row>
    <row r="98" spans="1:8" s="62" customFormat="1" x14ac:dyDescent="0.25">
      <c r="A98" s="83"/>
      <c r="B98" s="83"/>
      <c r="C98" s="84"/>
      <c r="D98" s="84"/>
      <c r="E98" s="84"/>
      <c r="F98" s="85"/>
      <c r="G98" s="50"/>
      <c r="H98" s="50"/>
    </row>
    <row r="99" spans="1:8" s="62" customFormat="1" x14ac:dyDescent="0.25">
      <c r="A99" s="83"/>
      <c r="B99" s="83"/>
      <c r="C99" s="84"/>
      <c r="D99" s="84"/>
      <c r="E99" s="84"/>
      <c r="F99" s="85"/>
      <c r="G99" s="50"/>
      <c r="H99" s="50"/>
    </row>
    <row r="100" spans="1:8" s="62" customFormat="1" x14ac:dyDescent="0.25">
      <c r="A100" s="83"/>
      <c r="B100" s="83"/>
      <c r="C100" s="84"/>
      <c r="D100" s="84"/>
      <c r="E100" s="84"/>
      <c r="F100" s="85"/>
      <c r="G100" s="50"/>
      <c r="H100" s="50"/>
    </row>
    <row r="101" spans="1:8" s="62" customFormat="1" x14ac:dyDescent="0.25">
      <c r="A101" s="83"/>
      <c r="B101" s="83"/>
      <c r="C101" s="84"/>
      <c r="D101" s="84"/>
      <c r="E101" s="84"/>
      <c r="F101" s="85"/>
      <c r="G101" s="50"/>
      <c r="H101" s="50"/>
    </row>
    <row r="102" spans="1:8" s="62" customFormat="1" x14ac:dyDescent="0.25">
      <c r="A102" s="83"/>
      <c r="B102" s="83"/>
      <c r="C102" s="84"/>
      <c r="D102" s="84"/>
      <c r="E102" s="84"/>
      <c r="F102" s="85"/>
      <c r="G102" s="50"/>
      <c r="H102" s="50"/>
    </row>
    <row r="103" spans="1:8" s="62" customFormat="1" x14ac:dyDescent="0.25">
      <c r="A103" s="83"/>
      <c r="B103" s="83"/>
      <c r="C103" s="84"/>
      <c r="D103" s="84"/>
      <c r="E103" s="84"/>
      <c r="F103" s="85"/>
      <c r="G103" s="50"/>
      <c r="H103" s="50"/>
    </row>
    <row r="104" spans="1:8" s="62" customFormat="1" x14ac:dyDescent="0.25">
      <c r="A104" s="83"/>
      <c r="B104" s="83"/>
      <c r="C104" s="84"/>
      <c r="D104" s="84"/>
      <c r="E104" s="84"/>
      <c r="F104" s="85"/>
      <c r="G104" s="50"/>
      <c r="H104" s="50"/>
    </row>
    <row r="105" spans="1:8" s="62" customFormat="1" x14ac:dyDescent="0.25">
      <c r="A105" s="83"/>
      <c r="B105" s="83"/>
      <c r="C105" s="84"/>
      <c r="D105" s="84"/>
      <c r="E105" s="84"/>
      <c r="F105" s="85"/>
      <c r="G105" s="50"/>
      <c r="H105" s="50"/>
    </row>
    <row r="106" spans="1:8" s="62" customFormat="1" x14ac:dyDescent="0.25">
      <c r="A106" s="83"/>
      <c r="B106" s="83"/>
      <c r="C106" s="84"/>
      <c r="D106" s="84"/>
      <c r="E106" s="84"/>
      <c r="F106" s="85"/>
      <c r="G106" s="50"/>
      <c r="H106" s="50"/>
    </row>
    <row r="107" spans="1:8" s="62" customFormat="1" x14ac:dyDescent="0.25">
      <c r="A107" s="83"/>
      <c r="B107" s="83"/>
      <c r="C107" s="84"/>
      <c r="D107" s="84"/>
      <c r="E107" s="84"/>
      <c r="F107" s="85"/>
      <c r="G107" s="50"/>
      <c r="H107" s="50"/>
    </row>
    <row r="108" spans="1:8" s="62" customFormat="1" x14ac:dyDescent="0.25">
      <c r="A108" s="83"/>
      <c r="B108" s="83"/>
      <c r="C108" s="84"/>
      <c r="D108" s="84"/>
      <c r="E108" s="84"/>
      <c r="F108" s="85"/>
      <c r="G108" s="50"/>
      <c r="H108" s="50"/>
    </row>
    <row r="109" spans="1:8" s="62" customFormat="1" x14ac:dyDescent="0.25">
      <c r="A109" s="83"/>
      <c r="B109" s="83"/>
      <c r="C109" s="84"/>
      <c r="D109" s="84"/>
      <c r="E109" s="84"/>
      <c r="F109" s="85"/>
      <c r="G109" s="50"/>
      <c r="H109" s="50"/>
    </row>
    <row r="110" spans="1:8" s="62" customFormat="1" x14ac:dyDescent="0.25">
      <c r="A110" s="83"/>
      <c r="B110" s="83"/>
      <c r="C110" s="84"/>
      <c r="D110" s="84"/>
      <c r="E110" s="84"/>
      <c r="F110" s="85"/>
      <c r="G110" s="50"/>
      <c r="H110" s="50"/>
    </row>
    <row r="111" spans="1:8" s="62" customFormat="1" x14ac:dyDescent="0.25">
      <c r="A111" s="83"/>
      <c r="B111" s="83"/>
      <c r="C111" s="84"/>
      <c r="D111" s="84"/>
      <c r="E111" s="84"/>
      <c r="F111" s="85"/>
      <c r="G111" s="50"/>
      <c r="H111" s="50"/>
    </row>
    <row r="112" spans="1:8" s="62" customFormat="1" x14ac:dyDescent="0.25">
      <c r="A112" s="83"/>
      <c r="B112" s="83"/>
      <c r="C112" s="84"/>
      <c r="D112" s="84"/>
      <c r="E112" s="84"/>
      <c r="F112" s="85"/>
      <c r="G112" s="50"/>
      <c r="H112" s="50"/>
    </row>
    <row r="113" spans="1:8" s="62" customFormat="1" x14ac:dyDescent="0.25">
      <c r="A113" s="83"/>
      <c r="B113" s="83"/>
      <c r="C113" s="84"/>
      <c r="D113" s="84"/>
      <c r="E113" s="84"/>
      <c r="F113" s="85"/>
      <c r="G113" s="50"/>
      <c r="H113" s="50"/>
    </row>
    <row r="114" spans="1:8" s="62" customFormat="1" x14ac:dyDescent="0.25">
      <c r="A114" s="83"/>
      <c r="B114" s="83"/>
      <c r="C114" s="84"/>
      <c r="D114" s="84"/>
      <c r="E114" s="84"/>
      <c r="F114" s="85"/>
      <c r="G114" s="50"/>
      <c r="H114" s="50"/>
    </row>
    <row r="115" spans="1:8" s="62" customFormat="1" x14ac:dyDescent="0.25">
      <c r="A115" s="83"/>
      <c r="B115" s="83"/>
      <c r="C115" s="84"/>
      <c r="D115" s="84"/>
      <c r="E115" s="84"/>
      <c r="F115" s="85"/>
      <c r="G115" s="50"/>
      <c r="H115" s="50"/>
    </row>
    <row r="116" spans="1:8" s="62" customFormat="1" x14ac:dyDescent="0.25">
      <c r="A116" s="83"/>
      <c r="B116" s="83"/>
      <c r="C116" s="84"/>
      <c r="D116" s="84"/>
      <c r="E116" s="84"/>
      <c r="F116" s="85"/>
      <c r="G116" s="50"/>
      <c r="H116" s="50"/>
    </row>
    <row r="117" spans="1:8" s="62" customFormat="1" x14ac:dyDescent="0.25">
      <c r="A117" s="83"/>
      <c r="B117" s="83"/>
      <c r="C117" s="84"/>
      <c r="D117" s="84"/>
      <c r="E117" s="84"/>
      <c r="F117" s="85"/>
      <c r="G117" s="50"/>
      <c r="H117" s="50"/>
    </row>
    <row r="118" spans="1:8" s="62" customFormat="1" x14ac:dyDescent="0.25">
      <c r="A118" s="83"/>
      <c r="B118" s="83"/>
      <c r="C118" s="86"/>
      <c r="D118" s="84"/>
      <c r="E118" s="84"/>
      <c r="F118" s="85"/>
      <c r="G118" s="50"/>
      <c r="H118" s="50"/>
    </row>
    <row r="119" spans="1:8" s="62" customFormat="1" x14ac:dyDescent="0.25">
      <c r="A119" s="83"/>
      <c r="B119" s="83"/>
      <c r="C119" s="86"/>
      <c r="D119" s="84"/>
      <c r="E119" s="84"/>
      <c r="F119" s="85"/>
      <c r="G119" s="50"/>
      <c r="H119" s="50"/>
    </row>
    <row r="120" spans="1:8" s="62" customFormat="1" x14ac:dyDescent="0.25">
      <c r="A120" s="83"/>
      <c r="B120" s="83"/>
      <c r="C120" s="86"/>
      <c r="D120" s="84"/>
      <c r="E120" s="84"/>
      <c r="F120" s="85"/>
      <c r="G120" s="50"/>
      <c r="H120" s="50"/>
    </row>
    <row r="121" spans="1:8" s="62" customFormat="1" x14ac:dyDescent="0.25">
      <c r="A121" s="83"/>
      <c r="B121" s="83"/>
      <c r="C121" s="86"/>
      <c r="D121" s="84"/>
      <c r="E121" s="84"/>
      <c r="F121" s="85"/>
      <c r="G121" s="50"/>
      <c r="H121" s="50"/>
    </row>
    <row r="122" spans="1:8" s="62" customFormat="1" x14ac:dyDescent="0.25">
      <c r="A122" s="83"/>
      <c r="B122" s="83"/>
      <c r="C122" s="86"/>
      <c r="D122" s="84"/>
      <c r="E122" s="84"/>
      <c r="F122" s="85"/>
      <c r="G122" s="50"/>
      <c r="H122" s="50"/>
    </row>
    <row r="123" spans="1:8" s="62" customFormat="1" x14ac:dyDescent="0.25">
      <c r="A123" s="83"/>
      <c r="B123" s="83"/>
      <c r="C123" s="86"/>
      <c r="D123" s="84"/>
      <c r="E123" s="84"/>
      <c r="F123" s="85"/>
      <c r="G123" s="50"/>
      <c r="H123" s="50"/>
    </row>
    <row r="124" spans="1:8" s="62" customFormat="1" x14ac:dyDescent="0.25">
      <c r="A124" s="83"/>
      <c r="B124" s="83"/>
      <c r="C124" s="86"/>
      <c r="D124" s="84"/>
      <c r="E124" s="84"/>
      <c r="F124" s="85"/>
      <c r="G124" s="50"/>
      <c r="H124" s="50"/>
    </row>
    <row r="125" spans="1:8" s="62" customFormat="1" x14ac:dyDescent="0.25">
      <c r="A125" s="83"/>
      <c r="B125" s="83"/>
      <c r="C125" s="86"/>
      <c r="D125" s="84"/>
      <c r="E125" s="84"/>
      <c r="F125" s="85"/>
      <c r="G125" s="50"/>
      <c r="H125" s="50"/>
    </row>
    <row r="126" spans="1:8" s="62" customFormat="1" x14ac:dyDescent="0.25">
      <c r="A126" s="83"/>
      <c r="B126" s="83"/>
      <c r="C126" s="86"/>
      <c r="D126" s="84"/>
      <c r="E126" s="84"/>
      <c r="F126" s="85"/>
      <c r="G126" s="50"/>
      <c r="H126" s="50"/>
    </row>
    <row r="127" spans="1:8" s="62" customFormat="1" x14ac:dyDescent="0.25">
      <c r="A127" s="83"/>
      <c r="B127" s="83"/>
      <c r="C127" s="86"/>
      <c r="D127" s="84"/>
      <c r="E127" s="84"/>
      <c r="F127" s="85"/>
      <c r="G127" s="50"/>
      <c r="H127" s="50"/>
    </row>
    <row r="128" spans="1:8" s="62" customFormat="1" x14ac:dyDescent="0.25">
      <c r="A128" s="83"/>
      <c r="B128" s="83"/>
      <c r="C128" s="86"/>
      <c r="D128" s="84"/>
      <c r="E128" s="84"/>
      <c r="F128" s="85"/>
      <c r="G128" s="50"/>
      <c r="H128" s="50"/>
    </row>
    <row r="129" spans="1:8" s="62" customFormat="1" x14ac:dyDescent="0.25">
      <c r="A129" s="83"/>
      <c r="B129" s="83"/>
      <c r="C129" s="86"/>
      <c r="D129" s="84"/>
      <c r="E129" s="84"/>
      <c r="F129" s="85"/>
      <c r="G129" s="50"/>
      <c r="H129" s="50"/>
    </row>
    <row r="130" spans="1:8" s="62" customFormat="1" x14ac:dyDescent="0.25">
      <c r="A130" s="53"/>
      <c r="B130" s="53"/>
      <c r="C130" s="50"/>
      <c r="D130" s="87"/>
      <c r="E130" s="87"/>
      <c r="F130" s="85"/>
      <c r="G130" s="50"/>
      <c r="H130" s="50"/>
    </row>
    <row r="131" spans="1:8" s="62" customFormat="1" x14ac:dyDescent="0.25">
      <c r="A131" s="53"/>
      <c r="B131" s="53"/>
      <c r="C131" s="50"/>
      <c r="D131" s="87"/>
      <c r="E131" s="87"/>
      <c r="F131" s="85"/>
      <c r="G131" s="50"/>
      <c r="H131" s="50"/>
    </row>
    <row r="132" spans="1:8" s="62" customFormat="1" x14ac:dyDescent="0.25">
      <c r="A132" s="53"/>
      <c r="B132" s="53"/>
      <c r="C132" s="50"/>
      <c r="D132" s="87"/>
      <c r="E132" s="87"/>
      <c r="F132" s="85"/>
      <c r="G132" s="50"/>
      <c r="H132" s="50"/>
    </row>
    <row r="133" spans="1:8" s="62" customFormat="1" x14ac:dyDescent="0.25">
      <c r="A133" s="53"/>
      <c r="B133" s="53"/>
      <c r="C133" s="50"/>
      <c r="D133" s="87"/>
      <c r="E133" s="87"/>
      <c r="F133" s="85"/>
      <c r="G133" s="50"/>
      <c r="H133" s="50"/>
    </row>
    <row r="134" spans="1:8" s="62" customFormat="1" x14ac:dyDescent="0.25">
      <c r="A134" s="53"/>
      <c r="B134" s="53"/>
      <c r="C134" s="50"/>
      <c r="D134" s="87"/>
      <c r="E134" s="87"/>
      <c r="F134" s="85"/>
      <c r="G134" s="50"/>
      <c r="H134" s="50"/>
    </row>
    <row r="135" spans="1:8" s="62" customFormat="1" x14ac:dyDescent="0.25">
      <c r="A135" s="53"/>
      <c r="B135" s="53"/>
      <c r="C135" s="50"/>
      <c r="D135" s="87"/>
      <c r="E135" s="87"/>
      <c r="F135" s="85"/>
      <c r="G135" s="50"/>
      <c r="H135" s="50"/>
    </row>
    <row r="136" spans="1:8" s="62" customFormat="1" x14ac:dyDescent="0.25">
      <c r="A136" s="53"/>
      <c r="B136" s="53"/>
      <c r="C136" s="50"/>
      <c r="D136" s="87"/>
      <c r="E136" s="87"/>
      <c r="F136" s="85"/>
      <c r="G136" s="50"/>
      <c r="H136" s="50"/>
    </row>
    <row r="137" spans="1:8" s="62" customFormat="1" x14ac:dyDescent="0.25">
      <c r="A137" s="53"/>
      <c r="B137" s="53"/>
      <c r="C137" s="50"/>
      <c r="D137" s="87"/>
      <c r="E137" s="87"/>
      <c r="F137" s="85"/>
      <c r="G137" s="50"/>
      <c r="H137" s="50"/>
    </row>
    <row r="138" spans="1:8" s="62" customFormat="1" x14ac:dyDescent="0.25">
      <c r="A138" s="53"/>
      <c r="B138" s="53"/>
      <c r="C138" s="50"/>
      <c r="D138" s="87"/>
      <c r="E138" s="87"/>
      <c r="F138" s="85"/>
      <c r="G138" s="50"/>
      <c r="H138" s="50"/>
    </row>
    <row r="139" spans="1:8" s="62" customFormat="1" x14ac:dyDescent="0.25">
      <c r="A139" s="53"/>
      <c r="B139" s="53"/>
      <c r="C139" s="50"/>
      <c r="D139" s="87"/>
      <c r="E139" s="87"/>
      <c r="F139" s="85"/>
      <c r="G139" s="50"/>
      <c r="H139" s="50"/>
    </row>
    <row r="140" spans="1:8" s="62" customFormat="1" x14ac:dyDescent="0.25">
      <c r="A140" s="53"/>
      <c r="B140" s="53"/>
      <c r="C140" s="50"/>
      <c r="D140" s="87"/>
      <c r="E140" s="87"/>
      <c r="F140" s="85"/>
      <c r="G140" s="50"/>
      <c r="H140" s="50"/>
    </row>
    <row r="141" spans="1:8" s="62" customFormat="1" x14ac:dyDescent="0.25">
      <c r="A141" s="53"/>
      <c r="B141" s="53"/>
      <c r="C141" s="50"/>
      <c r="D141" s="87"/>
      <c r="E141" s="87"/>
      <c r="F141" s="85"/>
      <c r="G141" s="50"/>
      <c r="H141" s="50"/>
    </row>
    <row r="142" spans="1:8" s="62" customFormat="1" x14ac:dyDescent="0.25">
      <c r="A142" s="53"/>
      <c r="B142" s="53"/>
      <c r="C142" s="50"/>
      <c r="D142" s="87"/>
      <c r="E142" s="87"/>
      <c r="F142" s="85"/>
      <c r="G142" s="50"/>
      <c r="H142" s="50"/>
    </row>
    <row r="143" spans="1:8" s="62" customFormat="1" x14ac:dyDescent="0.25">
      <c r="A143" s="53"/>
      <c r="B143" s="53"/>
      <c r="C143" s="50"/>
      <c r="D143" s="87"/>
      <c r="E143" s="87"/>
      <c r="F143" s="85"/>
      <c r="G143" s="50"/>
      <c r="H143" s="50"/>
    </row>
    <row r="144" spans="1:8" s="62" customFormat="1" x14ac:dyDescent="0.25">
      <c r="A144" s="53"/>
      <c r="B144" s="53"/>
      <c r="C144" s="50"/>
      <c r="D144" s="87"/>
      <c r="E144" s="87"/>
      <c r="F144" s="85"/>
      <c r="G144" s="50"/>
      <c r="H144" s="50"/>
    </row>
    <row r="145" spans="1:8" s="62" customFormat="1" x14ac:dyDescent="0.25">
      <c r="A145" s="53"/>
      <c r="B145" s="53"/>
      <c r="C145" s="50"/>
      <c r="D145" s="87"/>
      <c r="E145" s="87"/>
      <c r="F145" s="85"/>
      <c r="G145" s="50"/>
      <c r="H145" s="50"/>
    </row>
    <row r="146" spans="1:8" s="62" customFormat="1" x14ac:dyDescent="0.25">
      <c r="A146" s="53"/>
      <c r="B146" s="53"/>
      <c r="C146" s="50"/>
      <c r="D146" s="87"/>
      <c r="E146" s="87"/>
      <c r="F146" s="85"/>
      <c r="G146" s="50"/>
      <c r="H146" s="50"/>
    </row>
    <row r="147" spans="1:8" s="62" customFormat="1" x14ac:dyDescent="0.25">
      <c r="A147" s="53"/>
      <c r="B147" s="53"/>
      <c r="C147" s="50"/>
      <c r="D147" s="87"/>
      <c r="E147" s="87"/>
      <c r="F147" s="85"/>
      <c r="G147" s="50"/>
      <c r="H147" s="50"/>
    </row>
    <row r="148" spans="1:8" s="62" customFormat="1" x14ac:dyDescent="0.25">
      <c r="A148" s="53"/>
      <c r="B148" s="53"/>
      <c r="C148" s="50"/>
      <c r="D148" s="87"/>
      <c r="E148" s="87"/>
      <c r="F148" s="85"/>
      <c r="G148" s="50"/>
      <c r="H148" s="50"/>
    </row>
    <row r="149" spans="1:8" s="62" customFormat="1" x14ac:dyDescent="0.25">
      <c r="A149" s="53"/>
      <c r="B149" s="53"/>
      <c r="C149" s="50"/>
      <c r="D149" s="87"/>
      <c r="E149" s="87"/>
      <c r="F149" s="85"/>
      <c r="G149" s="50"/>
      <c r="H149" s="50"/>
    </row>
    <row r="150" spans="1:8" s="62" customFormat="1" x14ac:dyDescent="0.25">
      <c r="A150" s="53"/>
      <c r="B150" s="53"/>
      <c r="C150" s="50"/>
      <c r="D150" s="87"/>
      <c r="E150" s="87"/>
      <c r="F150" s="85"/>
      <c r="G150" s="50"/>
      <c r="H150" s="50"/>
    </row>
    <row r="151" spans="1:8" s="62" customFormat="1" x14ac:dyDescent="0.25">
      <c r="A151" s="53"/>
      <c r="B151" s="53"/>
      <c r="C151" s="50"/>
      <c r="D151" s="87"/>
      <c r="E151" s="87"/>
      <c r="F151" s="85"/>
      <c r="G151" s="50"/>
      <c r="H151" s="50"/>
    </row>
    <row r="152" spans="1:8" s="62" customFormat="1" x14ac:dyDescent="0.25">
      <c r="A152" s="53"/>
      <c r="B152" s="53"/>
      <c r="C152" s="50"/>
      <c r="D152" s="87"/>
      <c r="E152" s="87"/>
      <c r="F152" s="85"/>
      <c r="G152" s="50"/>
      <c r="H152" s="50"/>
    </row>
    <row r="153" spans="1:8" s="62" customFormat="1" x14ac:dyDescent="0.25">
      <c r="A153" s="53"/>
      <c r="B153" s="53"/>
      <c r="C153" s="50"/>
      <c r="D153" s="87"/>
      <c r="E153" s="87"/>
      <c r="F153" s="85"/>
      <c r="G153" s="50"/>
      <c r="H153" s="50"/>
    </row>
    <row r="154" spans="1:8" s="62" customFormat="1" x14ac:dyDescent="0.25">
      <c r="A154" s="53"/>
      <c r="B154" s="53"/>
      <c r="C154" s="50"/>
      <c r="D154" s="87"/>
      <c r="E154" s="87"/>
      <c r="F154" s="85"/>
      <c r="G154" s="50"/>
      <c r="H154" s="50"/>
    </row>
    <row r="155" spans="1:8" s="62" customFormat="1" x14ac:dyDescent="0.25">
      <c r="A155" s="53"/>
      <c r="B155" s="53"/>
      <c r="C155" s="50"/>
      <c r="D155" s="87"/>
      <c r="E155" s="87"/>
      <c r="F155" s="85"/>
      <c r="G155" s="50"/>
      <c r="H155" s="50"/>
    </row>
    <row r="156" spans="1:8" s="62" customFormat="1" x14ac:dyDescent="0.25">
      <c r="A156" s="53"/>
      <c r="B156" s="53"/>
      <c r="C156" s="50"/>
      <c r="D156" s="87"/>
      <c r="E156" s="87"/>
      <c r="F156" s="85"/>
      <c r="G156" s="50"/>
      <c r="H156" s="50"/>
    </row>
    <row r="157" spans="1:8" s="62" customFormat="1" x14ac:dyDescent="0.25">
      <c r="A157" s="53"/>
      <c r="B157" s="53"/>
      <c r="C157" s="50"/>
      <c r="D157" s="87"/>
      <c r="E157" s="87"/>
      <c r="F157" s="85"/>
      <c r="G157" s="50"/>
      <c r="H157" s="50"/>
    </row>
    <row r="158" spans="1:8" s="62" customFormat="1" x14ac:dyDescent="0.25">
      <c r="A158" s="53"/>
      <c r="B158" s="53"/>
      <c r="C158" s="50"/>
      <c r="D158" s="87"/>
      <c r="E158" s="87"/>
      <c r="F158" s="85"/>
      <c r="G158" s="50"/>
      <c r="H158" s="50"/>
    </row>
    <row r="159" spans="1:8" s="62" customFormat="1" x14ac:dyDescent="0.25">
      <c r="A159" s="53"/>
      <c r="B159" s="53"/>
      <c r="C159" s="50"/>
      <c r="D159" s="87"/>
      <c r="E159" s="87"/>
      <c r="F159" s="85"/>
      <c r="G159" s="50"/>
      <c r="H159" s="50"/>
    </row>
    <row r="160" spans="1:8" s="62" customFormat="1" x14ac:dyDescent="0.25">
      <c r="A160" s="53"/>
      <c r="B160" s="53"/>
      <c r="C160" s="50"/>
      <c r="D160" s="87"/>
      <c r="E160" s="87"/>
      <c r="F160" s="85"/>
      <c r="G160" s="50"/>
      <c r="H160" s="50"/>
    </row>
    <row r="161" spans="1:8" s="62" customFormat="1" x14ac:dyDescent="0.25">
      <c r="A161" s="53"/>
      <c r="B161" s="53"/>
      <c r="C161" s="50"/>
      <c r="D161" s="87"/>
      <c r="E161" s="87"/>
      <c r="F161" s="85"/>
      <c r="G161" s="50"/>
      <c r="H161" s="50"/>
    </row>
    <row r="162" spans="1:8" s="62" customFormat="1" x14ac:dyDescent="0.25">
      <c r="A162" s="53"/>
      <c r="B162" s="53"/>
      <c r="C162" s="50"/>
      <c r="D162" s="87"/>
      <c r="E162" s="87"/>
      <c r="F162" s="85"/>
      <c r="G162" s="50"/>
      <c r="H162" s="50"/>
    </row>
    <row r="163" spans="1:8" s="62" customFormat="1" x14ac:dyDescent="0.25">
      <c r="A163" s="53"/>
      <c r="B163" s="53"/>
      <c r="C163" s="50"/>
      <c r="D163" s="87"/>
      <c r="E163" s="87"/>
      <c r="F163" s="85"/>
      <c r="G163" s="50"/>
      <c r="H163" s="50"/>
    </row>
    <row r="164" spans="1:8" s="62" customFormat="1" x14ac:dyDescent="0.25">
      <c r="A164" s="53"/>
      <c r="B164" s="53"/>
      <c r="C164" s="50"/>
      <c r="D164" s="87"/>
      <c r="E164" s="87"/>
      <c r="F164" s="85"/>
      <c r="G164" s="50"/>
      <c r="H164" s="50"/>
    </row>
    <row r="165" spans="1:8" s="62" customFormat="1" x14ac:dyDescent="0.25">
      <c r="A165" s="53"/>
      <c r="B165" s="53"/>
      <c r="C165" s="50"/>
      <c r="D165" s="87"/>
      <c r="E165" s="87"/>
      <c r="F165" s="85"/>
      <c r="G165" s="50"/>
      <c r="H165" s="50"/>
    </row>
    <row r="166" spans="1:8" s="62" customFormat="1" x14ac:dyDescent="0.25">
      <c r="A166" s="53"/>
      <c r="B166" s="53"/>
      <c r="C166" s="50"/>
      <c r="D166" s="87"/>
      <c r="E166" s="87"/>
      <c r="F166" s="85"/>
      <c r="G166" s="50"/>
      <c r="H166" s="50"/>
    </row>
    <row r="167" spans="1:8" s="62" customFormat="1" x14ac:dyDescent="0.25">
      <c r="A167" s="53"/>
      <c r="B167" s="53"/>
      <c r="C167" s="50"/>
      <c r="D167" s="87"/>
      <c r="E167" s="87"/>
      <c r="F167" s="85"/>
      <c r="G167" s="50"/>
      <c r="H167" s="50"/>
    </row>
    <row r="168" spans="1:8" s="62" customFormat="1" x14ac:dyDescent="0.25">
      <c r="A168" s="53"/>
      <c r="B168" s="53"/>
      <c r="C168" s="50"/>
      <c r="D168" s="87"/>
      <c r="E168" s="87"/>
      <c r="F168" s="85"/>
      <c r="G168" s="50"/>
      <c r="H168" s="50"/>
    </row>
    <row r="169" spans="1:8" s="62" customFormat="1" x14ac:dyDescent="0.25">
      <c r="A169" s="53"/>
      <c r="B169" s="53"/>
      <c r="C169" s="50"/>
      <c r="D169" s="87"/>
      <c r="E169" s="87"/>
      <c r="F169" s="85"/>
      <c r="G169" s="50"/>
      <c r="H169" s="50"/>
    </row>
    <row r="170" spans="1:8" s="62" customFormat="1" x14ac:dyDescent="0.25">
      <c r="A170" s="53"/>
      <c r="B170" s="53"/>
      <c r="C170" s="50"/>
      <c r="D170" s="87"/>
      <c r="E170" s="87"/>
      <c r="F170" s="85"/>
      <c r="G170" s="50"/>
      <c r="H170" s="50"/>
    </row>
    <row r="171" spans="1:8" s="62" customFormat="1" x14ac:dyDescent="0.25">
      <c r="A171" s="53"/>
      <c r="B171" s="53"/>
      <c r="C171" s="50"/>
      <c r="D171" s="87"/>
      <c r="E171" s="87"/>
      <c r="F171" s="85"/>
      <c r="G171" s="50"/>
      <c r="H171" s="50"/>
    </row>
    <row r="172" spans="1:8" s="62" customFormat="1" x14ac:dyDescent="0.25">
      <c r="A172" s="53"/>
      <c r="B172" s="53"/>
      <c r="C172" s="50"/>
      <c r="D172" s="87"/>
      <c r="E172" s="87"/>
      <c r="F172" s="85"/>
      <c r="G172" s="50"/>
      <c r="H172" s="50"/>
    </row>
    <row r="173" spans="1:8" s="62" customFormat="1" x14ac:dyDescent="0.25">
      <c r="A173" s="53"/>
      <c r="B173" s="53"/>
      <c r="C173" s="50"/>
      <c r="D173" s="87"/>
      <c r="E173" s="87"/>
      <c r="F173" s="85"/>
      <c r="G173" s="50"/>
      <c r="H173" s="50"/>
    </row>
    <row r="174" spans="1:8" s="62" customFormat="1" x14ac:dyDescent="0.25">
      <c r="A174" s="53"/>
      <c r="B174" s="53"/>
      <c r="C174" s="50"/>
      <c r="D174" s="87"/>
      <c r="E174" s="87"/>
      <c r="F174" s="85"/>
      <c r="G174" s="50"/>
      <c r="H174" s="50"/>
    </row>
    <row r="175" spans="1:8" s="62" customFormat="1" x14ac:dyDescent="0.25">
      <c r="A175" s="53"/>
      <c r="B175" s="53"/>
      <c r="C175" s="50"/>
      <c r="D175" s="87"/>
      <c r="E175" s="87"/>
      <c r="F175" s="85"/>
      <c r="G175" s="50"/>
      <c r="H175" s="50"/>
    </row>
    <row r="176" spans="1:8" s="62" customFormat="1" x14ac:dyDescent="0.25">
      <c r="A176" s="53"/>
      <c r="B176" s="53"/>
      <c r="C176" s="50"/>
      <c r="D176" s="87"/>
      <c r="E176" s="87"/>
      <c r="F176" s="85"/>
      <c r="G176" s="50"/>
      <c r="H176" s="50"/>
    </row>
    <row r="177" spans="1:8" s="62" customFormat="1" x14ac:dyDescent="0.25">
      <c r="A177" s="53"/>
      <c r="B177" s="53"/>
      <c r="C177" s="50"/>
      <c r="D177" s="87"/>
      <c r="E177" s="87"/>
      <c r="F177" s="85"/>
      <c r="G177" s="50"/>
      <c r="H177" s="50"/>
    </row>
    <row r="178" spans="1:8" s="62" customFormat="1" x14ac:dyDescent="0.25">
      <c r="A178" s="53"/>
      <c r="B178" s="53"/>
      <c r="C178" s="50"/>
      <c r="D178" s="87"/>
      <c r="E178" s="87"/>
      <c r="F178" s="85"/>
      <c r="G178" s="50"/>
      <c r="H178" s="50"/>
    </row>
    <row r="179" spans="1:8" s="62" customFormat="1" x14ac:dyDescent="0.25">
      <c r="A179" s="53"/>
      <c r="B179" s="53"/>
      <c r="C179" s="50"/>
      <c r="D179" s="87"/>
      <c r="E179" s="87"/>
      <c r="F179" s="85"/>
      <c r="G179" s="50"/>
      <c r="H179" s="50"/>
    </row>
    <row r="180" spans="1:8" s="62" customFormat="1" x14ac:dyDescent="0.25">
      <c r="A180" s="53"/>
      <c r="B180" s="53"/>
      <c r="C180" s="50"/>
      <c r="D180" s="87"/>
      <c r="E180" s="87"/>
      <c r="F180" s="85"/>
      <c r="G180" s="50"/>
      <c r="H180" s="50"/>
    </row>
    <row r="181" spans="1:8" s="62" customFormat="1" x14ac:dyDescent="0.25">
      <c r="A181" s="53"/>
      <c r="B181" s="53"/>
      <c r="C181" s="50"/>
      <c r="D181" s="87"/>
      <c r="E181" s="87"/>
      <c r="F181" s="85"/>
      <c r="G181" s="50"/>
      <c r="H181" s="50"/>
    </row>
    <row r="182" spans="1:8" s="62" customFormat="1" x14ac:dyDescent="0.25">
      <c r="A182" s="53"/>
      <c r="B182" s="53"/>
      <c r="C182" s="50"/>
      <c r="D182" s="87"/>
      <c r="E182" s="87"/>
      <c r="F182" s="85"/>
      <c r="G182" s="50"/>
      <c r="H182" s="50"/>
    </row>
    <row r="183" spans="1:8" s="62" customFormat="1" x14ac:dyDescent="0.25">
      <c r="A183" s="53"/>
      <c r="B183" s="53"/>
      <c r="C183" s="50"/>
      <c r="D183" s="87"/>
      <c r="E183" s="87"/>
      <c r="F183" s="85"/>
      <c r="G183" s="50"/>
      <c r="H183" s="50"/>
    </row>
    <row r="184" spans="1:8" s="62" customFormat="1" x14ac:dyDescent="0.25">
      <c r="A184" s="53"/>
      <c r="B184" s="53"/>
      <c r="C184" s="50"/>
      <c r="D184" s="87"/>
      <c r="E184" s="87"/>
      <c r="F184" s="85"/>
      <c r="G184" s="50"/>
      <c r="H184" s="50"/>
    </row>
    <row r="185" spans="1:8" s="62" customFormat="1" x14ac:dyDescent="0.25">
      <c r="A185" s="53"/>
      <c r="B185" s="53"/>
      <c r="C185" s="50"/>
      <c r="D185" s="87"/>
      <c r="E185" s="87"/>
      <c r="F185" s="85"/>
      <c r="G185" s="50"/>
      <c r="H185" s="50"/>
    </row>
    <row r="186" spans="1:8" s="62" customFormat="1" x14ac:dyDescent="0.25">
      <c r="A186" s="53"/>
      <c r="B186" s="53"/>
      <c r="C186" s="50"/>
      <c r="D186" s="87"/>
      <c r="E186" s="87"/>
      <c r="F186" s="85"/>
      <c r="G186" s="50"/>
      <c r="H186" s="50"/>
    </row>
    <row r="187" spans="1:8" s="62" customFormat="1" x14ac:dyDescent="0.25">
      <c r="A187" s="53"/>
      <c r="B187" s="53"/>
      <c r="C187" s="50"/>
      <c r="D187" s="87"/>
      <c r="E187" s="87"/>
      <c r="F187" s="85"/>
      <c r="G187" s="50"/>
      <c r="H187" s="50"/>
    </row>
    <row r="188" spans="1:8" s="62" customFormat="1" x14ac:dyDescent="0.25">
      <c r="A188" s="53"/>
      <c r="B188" s="53"/>
      <c r="C188" s="50"/>
      <c r="D188" s="87"/>
      <c r="E188" s="87"/>
      <c r="F188" s="85"/>
      <c r="G188" s="50"/>
      <c r="H188" s="50"/>
    </row>
    <row r="189" spans="1:8" s="62" customFormat="1" x14ac:dyDescent="0.25">
      <c r="A189" s="53"/>
      <c r="B189" s="53"/>
      <c r="C189" s="50"/>
      <c r="D189" s="87"/>
      <c r="E189" s="87"/>
      <c r="F189" s="85"/>
      <c r="G189" s="50"/>
      <c r="H189" s="50"/>
    </row>
    <row r="190" spans="1:8" s="62" customFormat="1" x14ac:dyDescent="0.25">
      <c r="A190" s="53"/>
      <c r="B190" s="53"/>
      <c r="C190" s="50"/>
      <c r="D190" s="87"/>
      <c r="E190" s="87"/>
      <c r="F190" s="85"/>
      <c r="G190" s="50"/>
      <c r="H190" s="50"/>
    </row>
    <row r="191" spans="1:8" s="62" customFormat="1" x14ac:dyDescent="0.25">
      <c r="A191" s="53"/>
      <c r="B191" s="53"/>
      <c r="C191" s="50"/>
      <c r="D191" s="87"/>
      <c r="E191" s="87"/>
      <c r="F191" s="85"/>
      <c r="G191" s="50"/>
      <c r="H191" s="50"/>
    </row>
    <row r="192" spans="1:8" s="62" customFormat="1" x14ac:dyDescent="0.25">
      <c r="A192" s="53"/>
      <c r="B192" s="53"/>
      <c r="C192" s="50"/>
      <c r="D192" s="87"/>
      <c r="E192" s="87"/>
      <c r="F192" s="85"/>
      <c r="G192" s="50"/>
      <c r="H192" s="50"/>
    </row>
    <row r="193" spans="1:8" s="62" customFormat="1" x14ac:dyDescent="0.25">
      <c r="A193" s="53"/>
      <c r="B193" s="53"/>
      <c r="C193" s="50"/>
      <c r="D193" s="87"/>
      <c r="E193" s="87"/>
      <c r="F193" s="85"/>
      <c r="G193" s="50"/>
      <c r="H193" s="50"/>
    </row>
  </sheetData>
  <mergeCells count="24">
    <mergeCell ref="A3:G3"/>
    <mergeCell ref="A4:G4"/>
    <mergeCell ref="A5:G5"/>
    <mergeCell ref="A42:A50"/>
    <mergeCell ref="B42:B50"/>
    <mergeCell ref="C42:C50"/>
    <mergeCell ref="E13:F13"/>
    <mergeCell ref="G13:G14"/>
    <mergeCell ref="A8:C8"/>
    <mergeCell ref="A9:C9"/>
    <mergeCell ref="A10:C10"/>
    <mergeCell ref="H13:H14"/>
    <mergeCell ref="A24:A32"/>
    <mergeCell ref="B24:B32"/>
    <mergeCell ref="C24:C32"/>
    <mergeCell ref="A33:A41"/>
    <mergeCell ref="B33:B41"/>
    <mergeCell ref="C33:C41"/>
    <mergeCell ref="A13:B13"/>
    <mergeCell ref="C13:C14"/>
    <mergeCell ref="D13:D14"/>
    <mergeCell ref="A15:A23"/>
    <mergeCell ref="B15:B23"/>
    <mergeCell ref="C15:C23"/>
  </mergeCells>
  <pageMargins left="0.59055118110236227" right="0.59055118110236227" top="0.98425196850393704" bottom="0.39370078740157483" header="0.19685039370078741" footer="0.19685039370078741"/>
  <pageSetup paperSize="9" scale="70" fitToHeight="0" orientation="landscape" r:id="rId1"/>
  <headerFooter differentFirst="1">
    <oddHeader>&amp;C&amp;P</oddHeader>
  </headerFooter>
  <rowBreaks count="1" manualBreakCount="1">
    <brk id="29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zoomScaleNormal="100" zoomScaleSheetLayoutView="90" workbookViewId="0">
      <selection activeCell="A14" sqref="A14:L14"/>
    </sheetView>
  </sheetViews>
  <sheetFormatPr defaultColWidth="9.140625" defaultRowHeight="15" x14ac:dyDescent="0.25"/>
  <cols>
    <col min="1" max="1" width="4.42578125" style="19" customWidth="1"/>
    <col min="2" max="2" width="4.28515625" style="19" customWidth="1"/>
    <col min="3" max="3" width="4.140625" style="19" customWidth="1"/>
    <col min="4" max="4" width="4.5703125" style="4" customWidth="1"/>
    <col min="5" max="5" width="43" style="4" customWidth="1"/>
    <col min="6" max="6" width="24.7109375" style="4" customWidth="1"/>
    <col min="7" max="7" width="14.85546875" style="4" customWidth="1"/>
    <col min="8" max="8" width="11.28515625" style="4" customWidth="1"/>
    <col min="9" max="9" width="10.85546875" style="4" customWidth="1"/>
    <col min="10" max="10" width="14.140625" style="4" customWidth="1"/>
    <col min="11" max="11" width="14.7109375" style="20" customWidth="1"/>
    <col min="12" max="12" width="12.42578125" style="4" customWidth="1"/>
    <col min="13" max="16384" width="9.140625" style="4"/>
  </cols>
  <sheetData>
    <row r="1" spans="1:14" s="40" customFormat="1" ht="15.75" x14ac:dyDescent="0.25">
      <c r="H1" s="41"/>
      <c r="I1" s="42"/>
      <c r="J1" s="43"/>
      <c r="K1" s="43"/>
      <c r="L1" s="44" t="s">
        <v>52</v>
      </c>
    </row>
    <row r="2" spans="1:14" s="40" customFormat="1" ht="15.75" x14ac:dyDescent="0.25">
      <c r="A2" s="45"/>
      <c r="H2" s="41"/>
      <c r="I2" s="42"/>
      <c r="J2" s="43"/>
      <c r="K2" s="43"/>
      <c r="L2" s="46"/>
      <c r="M2" s="47"/>
      <c r="N2" s="48"/>
    </row>
    <row r="3" spans="1:14" s="40" customFormat="1" ht="15.75" x14ac:dyDescent="0.25">
      <c r="A3" s="248" t="s">
        <v>53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49"/>
      <c r="N3" s="49"/>
    </row>
    <row r="4" spans="1:14" s="40" customFormat="1" ht="15.75" x14ac:dyDescent="0.25">
      <c r="A4" s="248" t="s">
        <v>54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49"/>
      <c r="N4" s="49"/>
    </row>
    <row r="5" spans="1:14" s="40" customFormat="1" ht="15.75" x14ac:dyDescent="0.25">
      <c r="A5" s="248" t="s">
        <v>55</v>
      </c>
      <c r="B5" s="248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49"/>
      <c r="N5" s="49"/>
    </row>
    <row r="6" spans="1:14" s="40" customFormat="1" ht="15.75" x14ac:dyDescent="0.25">
      <c r="A6" s="248" t="s">
        <v>56</v>
      </c>
      <c r="B6" s="248"/>
      <c r="C6" s="248"/>
      <c r="D6" s="248"/>
      <c r="E6" s="248"/>
      <c r="F6" s="248"/>
      <c r="G6" s="248"/>
      <c r="H6" s="248"/>
      <c r="I6" s="248"/>
      <c r="J6" s="248"/>
      <c r="K6" s="248"/>
      <c r="L6" s="248"/>
      <c r="M6" s="49"/>
      <c r="N6" s="49"/>
    </row>
    <row r="7" spans="1:14" s="40" customFormat="1" ht="15.75" x14ac:dyDescent="0.25">
      <c r="A7" s="248" t="s">
        <v>169</v>
      </c>
      <c r="B7" s="248"/>
      <c r="C7" s="248"/>
      <c r="D7" s="248"/>
      <c r="E7" s="248"/>
      <c r="F7" s="248"/>
      <c r="G7" s="248"/>
      <c r="H7" s="248"/>
      <c r="I7" s="248"/>
      <c r="J7" s="248"/>
      <c r="K7" s="248"/>
      <c r="L7" s="248"/>
      <c r="M7" s="49"/>
      <c r="N7" s="49"/>
    </row>
    <row r="8" spans="1:14" s="25" customFormat="1" ht="34.5" customHeight="1" x14ac:dyDescent="0.25">
      <c r="A8" s="21" t="s">
        <v>145</v>
      </c>
      <c r="B8" s="22"/>
      <c r="C8" s="23"/>
      <c r="D8" s="23"/>
      <c r="E8" s="24"/>
      <c r="F8" s="24"/>
      <c r="G8" s="24"/>
      <c r="H8" s="24"/>
      <c r="I8" s="24"/>
    </row>
    <row r="9" spans="1:14" ht="10.5" customHeight="1" x14ac:dyDescent="0.4">
      <c r="B9" s="26"/>
      <c r="C9" s="26"/>
      <c r="D9" s="27"/>
      <c r="E9" s="28"/>
      <c r="F9" s="249"/>
      <c r="G9" s="249"/>
      <c r="H9" s="249"/>
      <c r="I9" s="249"/>
      <c r="J9" s="249"/>
      <c r="K9" s="249"/>
    </row>
    <row r="10" spans="1:14" s="25" customFormat="1" ht="15.75" x14ac:dyDescent="0.25">
      <c r="A10" s="29" t="s">
        <v>58</v>
      </c>
      <c r="B10" s="29"/>
      <c r="C10" s="29"/>
      <c r="D10" s="29"/>
      <c r="E10" s="30"/>
      <c r="F10" s="30"/>
      <c r="G10" s="30"/>
      <c r="H10" s="30"/>
      <c r="I10" s="30"/>
      <c r="J10" s="30"/>
      <c r="K10" s="30"/>
    </row>
    <row r="11" spans="1:14" x14ac:dyDescent="0.25">
      <c r="E11" s="5"/>
      <c r="F11" s="250"/>
      <c r="G11" s="250"/>
      <c r="H11" s="250"/>
      <c r="I11" s="250"/>
      <c r="J11" s="250"/>
      <c r="K11" s="250"/>
    </row>
    <row r="12" spans="1:14" s="34" customFormat="1" ht="57" customHeight="1" x14ac:dyDescent="0.2">
      <c r="A12" s="251" t="s">
        <v>0</v>
      </c>
      <c r="B12" s="251"/>
      <c r="C12" s="251"/>
      <c r="D12" s="251"/>
      <c r="E12" s="254" t="s">
        <v>45</v>
      </c>
      <c r="F12" s="254" t="s">
        <v>46</v>
      </c>
      <c r="G12" s="254" t="s">
        <v>47</v>
      </c>
      <c r="H12" s="252" t="s">
        <v>48</v>
      </c>
      <c r="I12" s="253"/>
      <c r="J12" s="252" t="s">
        <v>49</v>
      </c>
      <c r="K12" s="253"/>
      <c r="L12" s="58" t="s">
        <v>22</v>
      </c>
    </row>
    <row r="13" spans="1:14" s="35" customFormat="1" ht="71.25" customHeight="1" x14ac:dyDescent="0.25">
      <c r="A13" s="36" t="s">
        <v>2</v>
      </c>
      <c r="B13" s="36" t="s">
        <v>3</v>
      </c>
      <c r="C13" s="36" t="s">
        <v>4</v>
      </c>
      <c r="D13" s="37" t="s">
        <v>5</v>
      </c>
      <c r="E13" s="255"/>
      <c r="F13" s="255"/>
      <c r="G13" s="255"/>
      <c r="H13" s="31" t="s">
        <v>50</v>
      </c>
      <c r="I13" s="31" t="s">
        <v>51</v>
      </c>
      <c r="J13" s="33" t="s">
        <v>23</v>
      </c>
      <c r="K13" s="32" t="s">
        <v>67</v>
      </c>
      <c r="L13" s="39" t="s">
        <v>64</v>
      </c>
    </row>
    <row r="14" spans="1:14" s="1" customFormat="1" ht="37.5" customHeight="1" x14ac:dyDescent="0.2">
      <c r="A14" s="245" t="s">
        <v>144</v>
      </c>
      <c r="B14" s="246"/>
      <c r="C14" s="246"/>
      <c r="D14" s="246"/>
      <c r="E14" s="246"/>
      <c r="F14" s="246"/>
      <c r="G14" s="246"/>
      <c r="H14" s="246"/>
      <c r="I14" s="246"/>
      <c r="J14" s="246"/>
      <c r="K14" s="246"/>
      <c r="L14" s="247"/>
    </row>
    <row r="15" spans="1:14" s="1" customFormat="1" ht="12.75" x14ac:dyDescent="0.2"/>
    <row r="16" spans="1:14" s="1" customFormat="1" ht="12.75" x14ac:dyDescent="0.2"/>
    <row r="17" spans="1:11" s="1" customFormat="1" ht="47.25" hidden="1" customHeight="1" x14ac:dyDescent="0.2"/>
    <row r="18" spans="1:11" s="38" customFormat="1" ht="12.75" x14ac:dyDescent="0.2"/>
    <row r="19" spans="1:11" x14ac:dyDescent="0.25">
      <c r="A19" s="4"/>
      <c r="B19" s="4"/>
      <c r="C19" s="4"/>
      <c r="K19" s="4"/>
    </row>
    <row r="20" spans="1:11" x14ac:dyDescent="0.25">
      <c r="A20" s="4"/>
      <c r="B20" s="4"/>
      <c r="C20" s="4"/>
      <c r="K20" s="4"/>
    </row>
    <row r="21" spans="1:11" x14ac:dyDescent="0.25">
      <c r="J21" s="57"/>
      <c r="K21" s="57"/>
    </row>
  </sheetData>
  <mergeCells count="14">
    <mergeCell ref="A14:L14"/>
    <mergeCell ref="A3:L3"/>
    <mergeCell ref="A4:L4"/>
    <mergeCell ref="A5:L5"/>
    <mergeCell ref="A6:L6"/>
    <mergeCell ref="A7:L7"/>
    <mergeCell ref="F9:K9"/>
    <mergeCell ref="F11:K11"/>
    <mergeCell ref="A12:D12"/>
    <mergeCell ref="H12:I12"/>
    <mergeCell ref="E12:E13"/>
    <mergeCell ref="F12:F13"/>
    <mergeCell ref="G12:G13"/>
    <mergeCell ref="J12:K12"/>
  </mergeCells>
  <printOptions horizontalCentered="1"/>
  <pageMargins left="0.35433070866141736" right="0.15748031496062992" top="0.47244094488188981" bottom="0.27559055118110237" header="0.31496062992125984" footer="0.31496062992125984"/>
  <pageSetup paperSize="9" scale="70" fitToHeight="5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workbookViewId="0">
      <selection activeCell="A4" sqref="A4:E4"/>
    </sheetView>
  </sheetViews>
  <sheetFormatPr defaultColWidth="8.7109375" defaultRowHeight="12.75" x14ac:dyDescent="0.2"/>
  <cols>
    <col min="1" max="1" width="8.28515625" style="7" customWidth="1"/>
    <col min="2" max="2" width="28.42578125" style="7" customWidth="1"/>
    <col min="3" max="3" width="15.85546875" style="7" customWidth="1"/>
    <col min="4" max="4" width="11" style="18" customWidth="1"/>
    <col min="5" max="5" width="60.7109375" style="10" customWidth="1"/>
    <col min="6" max="16384" width="8.7109375" style="7"/>
  </cols>
  <sheetData>
    <row r="1" spans="1:14" x14ac:dyDescent="0.2">
      <c r="E1" s="17" t="s">
        <v>34</v>
      </c>
    </row>
    <row r="2" spans="1:14" x14ac:dyDescent="0.2">
      <c r="A2" s="8"/>
    </row>
    <row r="3" spans="1:14" x14ac:dyDescent="0.2">
      <c r="A3" s="256" t="s">
        <v>35</v>
      </c>
      <c r="B3" s="256"/>
      <c r="C3" s="256"/>
      <c r="D3" s="256"/>
      <c r="E3" s="256"/>
    </row>
    <row r="4" spans="1:14" x14ac:dyDescent="0.2">
      <c r="A4" s="257" t="s">
        <v>176</v>
      </c>
      <c r="B4" s="257"/>
      <c r="C4" s="257"/>
      <c r="D4" s="257"/>
      <c r="E4" s="257"/>
    </row>
    <row r="5" spans="1:14" s="2" customFormat="1" ht="25.5" customHeight="1" x14ac:dyDescent="0.2">
      <c r="A5" s="11" t="s">
        <v>146</v>
      </c>
      <c r="B5" s="12"/>
      <c r="C5" s="12"/>
      <c r="D5" s="51"/>
      <c r="E5" s="3"/>
      <c r="F5" s="12"/>
      <c r="G5" s="12"/>
      <c r="H5" s="12"/>
      <c r="I5" s="12"/>
      <c r="J5" s="12"/>
      <c r="K5" s="12"/>
      <c r="L5" s="12"/>
      <c r="M5" s="12"/>
      <c r="N5" s="12"/>
    </row>
    <row r="6" spans="1:14" x14ac:dyDescent="0.2">
      <c r="A6" s="52" t="s">
        <v>36</v>
      </c>
      <c r="B6" s="256"/>
      <c r="C6" s="256"/>
      <c r="D6" s="256"/>
      <c r="E6" s="256"/>
      <c r="F6" s="9"/>
      <c r="G6" s="9"/>
      <c r="H6" s="9"/>
      <c r="I6" s="9"/>
      <c r="J6" s="9"/>
      <c r="K6" s="9"/>
      <c r="L6" s="9"/>
      <c r="M6" s="9"/>
      <c r="N6" s="9"/>
    </row>
    <row r="7" spans="1:14" x14ac:dyDescent="0.2">
      <c r="A7" s="258" t="s">
        <v>60</v>
      </c>
      <c r="B7" s="258"/>
      <c r="C7" s="258"/>
      <c r="D7" s="258"/>
      <c r="E7" s="258"/>
      <c r="F7" s="9"/>
      <c r="G7" s="9"/>
      <c r="H7" s="9"/>
      <c r="I7" s="9"/>
      <c r="J7" s="9"/>
      <c r="K7" s="9"/>
      <c r="L7" s="9"/>
      <c r="M7" s="9"/>
      <c r="N7" s="9"/>
    </row>
    <row r="8" spans="1:14" x14ac:dyDescent="0.2">
      <c r="A8" s="8"/>
    </row>
    <row r="9" spans="1:14" ht="25.5" x14ac:dyDescent="0.2">
      <c r="A9" s="13" t="s">
        <v>37</v>
      </c>
      <c r="B9" s="13" t="s">
        <v>38</v>
      </c>
      <c r="C9" s="13" t="s">
        <v>39</v>
      </c>
      <c r="D9" s="13" t="s">
        <v>40</v>
      </c>
      <c r="E9" s="13" t="s">
        <v>41</v>
      </c>
    </row>
    <row r="10" spans="1:14" hidden="1" x14ac:dyDescent="0.2">
      <c r="A10" s="259">
        <v>1</v>
      </c>
      <c r="B10" s="262" t="s">
        <v>42</v>
      </c>
      <c r="C10" s="265">
        <v>42471</v>
      </c>
      <c r="D10" s="266">
        <v>144</v>
      </c>
      <c r="E10" s="267" t="s">
        <v>43</v>
      </c>
    </row>
    <row r="11" spans="1:14" hidden="1" x14ac:dyDescent="0.2">
      <c r="A11" s="260"/>
      <c r="B11" s="263"/>
      <c r="C11" s="265"/>
      <c r="D11" s="266"/>
      <c r="E11" s="267"/>
    </row>
    <row r="12" spans="1:14" hidden="1" x14ac:dyDescent="0.2">
      <c r="A12" s="261"/>
      <c r="B12" s="264"/>
      <c r="C12" s="265"/>
      <c r="D12" s="266"/>
      <c r="E12" s="267"/>
    </row>
    <row r="13" spans="1:14" ht="216.75" hidden="1" x14ac:dyDescent="0.2">
      <c r="A13" s="14">
        <v>2</v>
      </c>
      <c r="B13" s="15" t="s">
        <v>42</v>
      </c>
      <c r="C13" s="16">
        <v>42674</v>
      </c>
      <c r="D13" s="14">
        <v>455</v>
      </c>
      <c r="E13" s="15" t="s">
        <v>44</v>
      </c>
    </row>
    <row r="14" spans="1:14" ht="51" customHeight="1" x14ac:dyDescent="0.2">
      <c r="A14" s="14">
        <v>1</v>
      </c>
      <c r="B14" s="15" t="s">
        <v>42</v>
      </c>
      <c r="C14" s="16">
        <v>44958</v>
      </c>
      <c r="D14" s="14">
        <v>52</v>
      </c>
      <c r="E14" s="59" t="s">
        <v>170</v>
      </c>
    </row>
    <row r="15" spans="1:14" ht="69" customHeight="1" x14ac:dyDescent="0.2">
      <c r="A15" s="14">
        <v>2</v>
      </c>
      <c r="B15" s="15" t="s">
        <v>42</v>
      </c>
      <c r="C15" s="16">
        <v>45037</v>
      </c>
      <c r="D15" s="14">
        <v>248</v>
      </c>
      <c r="E15" s="60" t="s">
        <v>171</v>
      </c>
    </row>
    <row r="16" spans="1:14" ht="102" x14ac:dyDescent="0.2">
      <c r="A16" s="14">
        <v>3</v>
      </c>
      <c r="B16" s="94" t="s">
        <v>42</v>
      </c>
      <c r="C16" s="16">
        <v>45128</v>
      </c>
      <c r="D16" s="14">
        <v>487</v>
      </c>
      <c r="E16" s="60" t="s">
        <v>171</v>
      </c>
    </row>
    <row r="17" spans="1:5" ht="74.25" customHeight="1" x14ac:dyDescent="0.2">
      <c r="A17" s="14">
        <v>4</v>
      </c>
      <c r="B17" s="94" t="s">
        <v>42</v>
      </c>
      <c r="C17" s="16">
        <v>45258</v>
      </c>
      <c r="D17" s="14">
        <v>769</v>
      </c>
      <c r="E17" s="60" t="s">
        <v>171</v>
      </c>
    </row>
    <row r="19" spans="1:5" hidden="1" x14ac:dyDescent="0.2"/>
    <row r="20" spans="1:5" hidden="1" x14ac:dyDescent="0.2">
      <c r="C20" s="7" t="s">
        <v>172</v>
      </c>
    </row>
    <row r="21" spans="1:5" x14ac:dyDescent="0.2">
      <c r="C21" s="7" t="s">
        <v>173</v>
      </c>
    </row>
  </sheetData>
  <mergeCells count="9">
    <mergeCell ref="A3:E3"/>
    <mergeCell ref="A4:E4"/>
    <mergeCell ref="B6:E6"/>
    <mergeCell ref="A7:E7"/>
    <mergeCell ref="A10:A12"/>
    <mergeCell ref="B10:B12"/>
    <mergeCell ref="C10:C12"/>
    <mergeCell ref="D10:D12"/>
    <mergeCell ref="E10:E12"/>
  </mergeCells>
  <pageMargins left="0.32" right="0.23622047244094491" top="0.3937007874015748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Форма 1 расходы</vt:lpstr>
      <vt:lpstr>Форма 2 источники</vt:lpstr>
      <vt:lpstr>Форма 4 Госзадание</vt:lpstr>
      <vt:lpstr> Форма 6 сведения</vt:lpstr>
      <vt:lpstr>'Форма 2 источники'!Заголовки_для_печати</vt:lpstr>
      <vt:lpstr>'Форма 4 Госзадание'!Заголовки_для_печати</vt:lpstr>
      <vt:lpstr>' Форма 6 сведения'!Область_печати</vt:lpstr>
      <vt:lpstr>'Форма 1 расходы'!Область_печати</vt:lpstr>
      <vt:lpstr>'Форма 2 источники'!Область_печати</vt:lpstr>
      <vt:lpstr>'Форма 4 Госзадание'!Область_печати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Закирова Марьям Рубеловна</cp:lastModifiedBy>
  <cp:lastPrinted>2024-04-05T09:56:20Z</cp:lastPrinted>
  <dcterms:created xsi:type="dcterms:W3CDTF">2019-05-17T11:19:05Z</dcterms:created>
  <dcterms:modified xsi:type="dcterms:W3CDTF">2024-04-09T10:47:32Z</dcterms:modified>
</cp:coreProperties>
</file>