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РАБОЧИЕ ДОКУМЕНТЫ\ГОСПРОГРАММЫ\ЗАНЯТОСТЬ\ОТЧЕТЫ о реализации программы\2021 год\6 мес.2021\ОТЧЕТ\ОТПРАВЛЕНО\"/>
    </mc:Choice>
  </mc:AlternateContent>
  <bookViews>
    <workbookView xWindow="-15" yWindow="-15" windowWidth="12120" windowHeight="10095" activeTab="2"/>
  </bookViews>
  <sheets>
    <sheet name="Форма 1 расходы" sheetId="1" r:id="rId1"/>
    <sheet name="Форма 4 ГЗ" sheetId="2" r:id="rId2"/>
    <sheet name="Форма 5 целевые показатели" sheetId="3" r:id="rId3"/>
    <sheet name="Форма 5а МО " sheetId="4" r:id="rId4"/>
  </sheets>
  <definedNames>
    <definedName name="_GoBack" localSheetId="0">'Форма 1 расходы'!#REF!</definedName>
    <definedName name="_GoBack" localSheetId="3">'Форма 5а МО '!#REF!</definedName>
    <definedName name="_xlnm._FilterDatabase" localSheetId="0" hidden="1">'Форма 1 расходы'!$A$13:$M$49</definedName>
    <definedName name="_xlnm._FilterDatabase" localSheetId="2" hidden="1">'Форма 5 целевые показатели'!$A$13:$J$58</definedName>
    <definedName name="_xlnm.Print_Titles" localSheetId="0">'Форма 1 расходы'!$13:$13</definedName>
    <definedName name="_xlnm.Print_Titles" localSheetId="1">'Форма 4 ГЗ'!$17:$18</definedName>
    <definedName name="_xlnm.Print_Titles" localSheetId="2">'Форма 5 целевые показатели'!$10:$12</definedName>
    <definedName name="_xlnm.Print_Area" localSheetId="0">'Форма 1 расходы'!$A$1:$Q$49</definedName>
    <definedName name="_xlnm.Print_Area" localSheetId="1">'Форма 4 ГЗ'!$A$4:$P$26</definedName>
    <definedName name="_xlnm.Print_Area" localSheetId="2">'Форма 5 целевые показатели'!$A$1:$J$61</definedName>
  </definedNames>
  <calcPr calcId="152511"/>
</workbook>
</file>

<file path=xl/calcChain.xml><?xml version="1.0" encoding="utf-8"?>
<calcChain xmlns="http://schemas.openxmlformats.org/spreadsheetml/2006/main">
  <c r="I41" i="4" l="1"/>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O20" i="2"/>
  <c r="P20" i="2"/>
  <c r="O21" i="2"/>
  <c r="P21" i="2"/>
  <c r="O22" i="2"/>
  <c r="P22" i="2"/>
  <c r="O23" i="2"/>
  <c r="P23" i="2"/>
  <c r="O24" i="2"/>
  <c r="P24" i="2"/>
  <c r="P19" i="2"/>
  <c r="O19" i="2"/>
  <c r="N25" i="2"/>
  <c r="M25" i="2"/>
  <c r="L25" i="2"/>
  <c r="O25" i="2" l="1"/>
  <c r="P25" i="2"/>
  <c r="P25" i="1"/>
  <c r="Q25" i="1"/>
  <c r="Q32" i="1"/>
  <c r="P37" i="1"/>
  <c r="Q37" i="1"/>
  <c r="P38" i="1"/>
  <c r="Q38" i="1"/>
  <c r="P40" i="1"/>
  <c r="Q40" i="1"/>
  <c r="P44" i="1"/>
  <c r="Q44" i="1"/>
  <c r="P45" i="1"/>
  <c r="Q45" i="1"/>
  <c r="Q47" i="1"/>
  <c r="N27" i="1"/>
  <c r="O27" i="1"/>
  <c r="M27" i="1"/>
  <c r="N18" i="1"/>
  <c r="O18" i="1"/>
  <c r="O17" i="1" s="1"/>
  <c r="N17" i="1"/>
  <c r="M18" i="1"/>
  <c r="M17" i="1" s="1"/>
  <c r="N42" i="1" l="1"/>
  <c r="N34" i="1" s="1"/>
  <c r="O42" i="1"/>
  <c r="N39" i="1"/>
  <c r="O39" i="1"/>
  <c r="N36" i="1"/>
  <c r="O36" i="1"/>
  <c r="N35" i="1"/>
  <c r="N16" i="1" s="1"/>
  <c r="O35" i="1"/>
  <c r="N30" i="1"/>
  <c r="N29" i="1" s="1"/>
  <c r="O30" i="1"/>
  <c r="N22" i="1"/>
  <c r="O22" i="1"/>
  <c r="N23" i="1"/>
  <c r="N21" i="1" s="1"/>
  <c r="O23" i="1"/>
  <c r="O21" i="1" s="1"/>
  <c r="N20" i="1"/>
  <c r="O20" i="1"/>
  <c r="N46" i="1"/>
  <c r="O46" i="1"/>
  <c r="O43" i="1"/>
  <c r="N43" i="1"/>
  <c r="N41" i="1" s="1"/>
  <c r="Q46" i="1" l="1"/>
  <c r="O41" i="1"/>
  <c r="Q43" i="1"/>
  <c r="Q20" i="1"/>
  <c r="Q22" i="1"/>
  <c r="O29" i="1"/>
  <c r="Q29" i="1" s="1"/>
  <c r="Q30" i="1"/>
  <c r="O16" i="1"/>
  <c r="Q35" i="1"/>
  <c r="Q36" i="1"/>
  <c r="Q39" i="1"/>
  <c r="O34" i="1"/>
  <c r="Q42" i="1"/>
  <c r="O15" i="1"/>
  <c r="N15" i="1"/>
  <c r="N33" i="1"/>
  <c r="N14" i="1" s="1"/>
  <c r="M47" i="1"/>
  <c r="P47" i="1" s="1"/>
  <c r="Q15" i="1" l="1"/>
  <c r="Q34" i="1"/>
  <c r="Q41" i="1"/>
  <c r="Q16" i="1"/>
  <c r="O33" i="1"/>
  <c r="M36" i="1"/>
  <c r="P36" i="1" s="1"/>
  <c r="Q33" i="1" l="1"/>
  <c r="O14" i="1"/>
  <c r="M46" i="1"/>
  <c r="P46" i="1" s="1"/>
  <c r="M43" i="1"/>
  <c r="P43" i="1" s="1"/>
  <c r="M42" i="1"/>
  <c r="M41" i="1"/>
  <c r="P41" i="1" s="1"/>
  <c r="M39" i="1"/>
  <c r="P39" i="1" s="1"/>
  <c r="M35" i="1"/>
  <c r="M30" i="1"/>
  <c r="M29" i="1" s="1"/>
  <c r="M23" i="1"/>
  <c r="M22" i="1"/>
  <c r="M21" i="1"/>
  <c r="P21" i="1" s="1"/>
  <c r="M20" i="1" l="1"/>
  <c r="P20" i="1" s="1"/>
  <c r="P22" i="1"/>
  <c r="M34" i="1"/>
  <c r="P34" i="1" s="1"/>
  <c r="P42" i="1"/>
  <c r="M16" i="1"/>
  <c r="P16" i="1" s="1"/>
  <c r="P35" i="1"/>
  <c r="Q14" i="1"/>
  <c r="M33" i="1"/>
  <c r="M15" i="1" l="1"/>
  <c r="P15" i="1" s="1"/>
  <c r="M14" i="1"/>
  <c r="P14" i="1" s="1"/>
  <c r="P33" i="1"/>
</calcChain>
</file>

<file path=xl/sharedStrings.xml><?xml version="1.0" encoding="utf-8"?>
<sst xmlns="http://schemas.openxmlformats.org/spreadsheetml/2006/main" count="503" uniqueCount="257">
  <si>
    <t>Ответственный исполнитель: Министерство социальной политики и труда Удмуртской Республики</t>
  </si>
  <si>
    <t>Код аналитической программной классификации</t>
  </si>
  <si>
    <t>Наименование подпрограммы, основного мероприятия, мероприятия</t>
  </si>
  <si>
    <t>Ответственный исполнитель</t>
  </si>
  <si>
    <t>Источник финанси-рования</t>
  </si>
  <si>
    <t>Код бюджетной классификации</t>
  </si>
  <si>
    <t>ГП</t>
  </si>
  <si>
    <t>Пп</t>
  </si>
  <si>
    <t>ОМ</t>
  </si>
  <si>
    <t>М</t>
  </si>
  <si>
    <t>ГРБС</t>
  </si>
  <si>
    <t>Рз</t>
  </si>
  <si>
    <t>Пр</t>
  </si>
  <si>
    <t>ЦС</t>
  </si>
  <si>
    <t>ВР</t>
  </si>
  <si>
    <t>Развитие социально-трудовых отношений и содействие занятости населения Удмуртской Республики</t>
  </si>
  <si>
    <t>Бюджет Удмуртской Республики, в том числе из федерального бюджета:</t>
  </si>
  <si>
    <t>субсидии</t>
  </si>
  <si>
    <t>субвенции</t>
  </si>
  <si>
    <t>Бюджет Удмуртской Республики</t>
  </si>
  <si>
    <t>01</t>
  </si>
  <si>
    <t>02</t>
  </si>
  <si>
    <t>04</t>
  </si>
  <si>
    <t>05</t>
  </si>
  <si>
    <t>Оказание содействия добровольному переселению в Удмуртскую Республику соотечественников, проживающих за рубежом</t>
  </si>
  <si>
    <t>Бюджет Удмуртской Республики в том числе из федерального бюджета:</t>
  </si>
  <si>
    <t>03</t>
  </si>
  <si>
    <t>Субсидии</t>
  </si>
  <si>
    <t xml:space="preserve">Реализация мероприятий, предусмотренных подпрограммой по добровольному переселению в Удмуртскую Республику соотечественников  </t>
  </si>
  <si>
    <t>Содействие в жилищном обустройстве участников Государственной программы и членов их семей, включая выделение переселенцам жилых помещений для временного размещения, обеспечение жилыми помещениями для временного размещения или компенсацию найма жилья на срок не менее шести месяцев либо осуществление иных мероприятий</t>
  </si>
  <si>
    <t>Социальное обеспечение участников Государственной программы  и членов их семей и оказание им медицинской помощи</t>
  </si>
  <si>
    <t>32203R0860</t>
  </si>
  <si>
    <t>06</t>
  </si>
  <si>
    <t>Кадровая обеспеченность экономики Удмуртской Республики</t>
  </si>
  <si>
    <t>Развитие трудовых ресурсов и повышение качества рабочей силы</t>
  </si>
  <si>
    <t>350, 244</t>
  </si>
  <si>
    <t>Организация проведения регионального этапа Всероссийского конкурса «Российская организация высокой социальной эффективности»</t>
  </si>
  <si>
    <t>Организация проведения регионального этапа Всероссийского конкурса профессионального мастерства «Лучший по профессии»</t>
  </si>
  <si>
    <t>Активная политика занятости населения и социальная поддержка безработных граждан</t>
  </si>
  <si>
    <t xml:space="preserve">субсидии </t>
  </si>
  <si>
    <t xml:space="preserve">субвенции </t>
  </si>
  <si>
    <t>Мероприятия в области содействия занятости населения</t>
  </si>
  <si>
    <t>244, 320</t>
  </si>
  <si>
    <t>Предоставление государственной услуги по профессиональному обучению и дополнительному профессиональному образованию безработных граждан и незанятых граждан, которым в соответствии с законодательством Российской Федерации назначена страховая пенсия по старости, включая обучение в другой местности</t>
  </si>
  <si>
    <t>Выполнение государственным автономным образовательным учреждением дополнительного профессионального образования  Удмуртской Республики «Республиканский учебно-методический центр службы занятости населения» государственного задания</t>
  </si>
  <si>
    <t>Осуществление социальных выплат гражданам, признанным в установленном порядке безработными гражданами</t>
  </si>
  <si>
    <t>04,      10</t>
  </si>
  <si>
    <t>01,                             03</t>
  </si>
  <si>
    <t>04, 10</t>
  </si>
  <si>
    <t>P2</t>
  </si>
  <si>
    <t>Федеральный проект «Содействие занятости»</t>
  </si>
  <si>
    <t>326P200000</t>
  </si>
  <si>
    <t>Региональный проект «Содействие занятости (Удмуртская Республика)»</t>
  </si>
  <si>
    <t>Реализация мероприятий пилотных проектов по повышению эффективности центров занятости населения Удмуртской Республики</t>
  </si>
  <si>
    <t xml:space="preserve">Бюджет Удмуртской Республики </t>
  </si>
  <si>
    <t>326P208650</t>
  </si>
  <si>
    <t>240, 340</t>
  </si>
  <si>
    <t>Создание условий для реализации государственной программы</t>
  </si>
  <si>
    <t>Осуществление полномочий Удмуртской Республики по реализации государственной политики занятости населения</t>
  </si>
  <si>
    <t>110, 240, 850</t>
  </si>
  <si>
    <t xml:space="preserve">______________ </t>
  </si>
  <si>
    <t>Минсоцполитики УР</t>
  </si>
  <si>
    <t xml:space="preserve">Минсоцполитики УР          </t>
  </si>
  <si>
    <t>Расходы бюджета Удмуртской Республики, тыс. рублей</t>
  </si>
  <si>
    <t>Кассовые расходы, в %</t>
  </si>
  <si>
    <t>сводная бюджетная роспись, план на 1 января отчетного года</t>
  </si>
  <si>
    <t>сводная бюджетная роспись на отчетную дату</t>
  </si>
  <si>
    <t>кассовое исполнение на отчетную дату</t>
  </si>
  <si>
    <t>к плану на 1 января отчетного года</t>
  </si>
  <si>
    <t>к плану на отчетную дату</t>
  </si>
  <si>
    <t>Форма 1</t>
  </si>
  <si>
    <t xml:space="preserve">           Отчет об использовании бюджетных ассигнований бюджета</t>
  </si>
  <si>
    <t xml:space="preserve">       Удмуртской Республики на реализацию государственной программы</t>
  </si>
  <si>
    <t xml:space="preserve">                                            </t>
  </si>
  <si>
    <t>тыс.руб.</t>
  </si>
  <si>
    <r>
      <t xml:space="preserve">                 по состоянию на </t>
    </r>
    <r>
      <rPr>
        <b/>
        <u/>
        <sz val="10"/>
        <rFont val="Times New Roman"/>
        <family val="1"/>
        <charset val="204"/>
      </rPr>
      <t xml:space="preserve"> 01.07.2021 г.</t>
    </r>
  </si>
  <si>
    <t>09</t>
  </si>
  <si>
    <t>1</t>
  </si>
  <si>
    <t>Развитие системы социального партнерства в Удмуртской Республике</t>
  </si>
  <si>
    <t>Реализация мероприятий по совершенствованию системы социального партнерства в Удмуртской Республике</t>
  </si>
  <si>
    <t>Проведение ежегодного республиканского конкурса «Семейные трудовые династии»</t>
  </si>
  <si>
    <t>13</t>
  </si>
  <si>
    <t>Улучшение условий и охраны труда в Удмуртской Республике</t>
  </si>
  <si>
    <t>Проведение организационных мероприятий в области охраны труда, в том числе республиканских совещаний, семинаров, выставок средств безопасности труда</t>
  </si>
  <si>
    <t>244, 350</t>
  </si>
  <si>
    <t>111, 119, 121 ,129, 570, 244, 321, 340</t>
  </si>
  <si>
    <t>Форма 4</t>
  </si>
  <si>
    <t>Отчет о выполнении сводных показателей государственных заданий</t>
  </si>
  <si>
    <t>на оказание государственных услуг, выполнение государственных работ</t>
  </si>
  <si>
    <t xml:space="preserve"> государственными учреждениями Удмуртской Республики</t>
  </si>
  <si>
    <t xml:space="preserve">          по государственной программе</t>
  </si>
  <si>
    <r>
      <t>Наименование государственной программы</t>
    </r>
    <r>
      <rPr>
        <b/>
        <sz val="12"/>
        <color theme="1"/>
        <rFont val="Times New Roman"/>
        <family val="1"/>
        <charset val="204"/>
      </rPr>
      <t xml:space="preserve">  «Развитие социально-трудовых отношений и содействие занятости населения Удмуртской Республики»</t>
    </r>
  </si>
  <si>
    <r>
      <t>Ответственный исполнитель</t>
    </r>
    <r>
      <rPr>
        <b/>
        <u/>
        <sz val="12"/>
        <color theme="1"/>
        <rFont val="Times New Roman"/>
        <family val="1"/>
        <charset val="204"/>
      </rPr>
      <t xml:space="preserve"> Министерство социальной политики и труда Удмуртской Республики </t>
    </r>
  </si>
  <si>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</si>
  <si>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</si>
  <si>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</si>
  <si>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</si>
  <si>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</si>
  <si>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2013 г.</t>
  </si>
  <si>
    <t>2014 г.</t>
  </si>
  <si>
    <t>план</t>
  </si>
  <si>
    <t>факт</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</si>
  <si>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</si>
  <si>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Численность граждан, получивших государственную услугу по профориентации</t>
  </si>
  <si>
    <t>человек</t>
  </si>
  <si>
    <t>Психологическая поддержка безработных граждан</t>
  </si>
  <si>
    <t>Численность граждан, получивших государственную услугу по психологической поддержке</t>
  </si>
  <si>
    <t>Социальная адаптация безработных граждан на рынке труда</t>
  </si>
  <si>
    <t>Численность граждан, получивших государственную услугу по социальной адаптации</t>
  </si>
  <si>
    <r>
      <t xml:space="preserve">            по состоянию на </t>
    </r>
    <r>
      <rPr>
        <b/>
        <u/>
        <sz val="12"/>
        <color theme="1"/>
        <rFont val="Times New Roman"/>
        <family val="1"/>
        <charset val="204"/>
      </rPr>
      <t xml:space="preserve"> 01.07.2021 г.</t>
    </r>
  </si>
  <si>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</si>
  <si>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дополнительных профессиональных программ профессиональной переподготовки</t>
  </si>
  <si>
    <t>07</t>
  </si>
  <si>
    <t>человеко-час</t>
  </si>
  <si>
    <t>Количество человеко-часов</t>
  </si>
  <si>
    <t>Форма 5</t>
  </si>
  <si>
    <t xml:space="preserve">      Отчет о достигнутых значениях целевых показателей (индикаторов)</t>
  </si>
  <si>
    <t>государственной программы</t>
  </si>
  <si>
    <r>
      <t xml:space="preserve">по состоянию на </t>
    </r>
    <r>
      <rPr>
        <b/>
        <u/>
        <sz val="11"/>
        <color theme="1"/>
        <rFont val="Times New Roman"/>
        <family val="1"/>
        <charset val="204"/>
      </rPr>
      <t xml:space="preserve"> 01.07.2021  г.</t>
    </r>
  </si>
  <si>
    <r>
      <t xml:space="preserve">Наименование государственной программы: </t>
    </r>
    <r>
      <rPr>
        <u/>
        <sz val="11"/>
        <color theme="1"/>
        <rFont val="Times New Roman"/>
        <family val="1"/>
        <charset val="204"/>
      </rPr>
      <t xml:space="preserve">«Развитие социально-трудовых отношений и содействие занятости населения Удмуртской Республики» </t>
    </r>
  </si>
  <si>
    <r>
      <t xml:space="preserve">Ответственный исполнитель:  </t>
    </r>
    <r>
      <rPr>
        <u/>
        <sz val="11"/>
        <color theme="1"/>
        <rFont val="Times New Roman"/>
        <family val="1"/>
        <charset val="204"/>
      </rPr>
      <t>Министерство социальной политики и труда Удмуртской Республики</t>
    </r>
  </si>
  <si>
    <t>Код анали-тической прог-раммной классификации</t>
  </si>
  <si>
    <t>N п/п</t>
  </si>
  <si>
    <t>Наименование целевого показателя (индикатора)</t>
  </si>
  <si>
    <t>Единица измерения</t>
  </si>
  <si>
    <t>Значения целевых показателей (индикаторов)</t>
  </si>
  <si>
    <t>Выполнение, % (п.п)</t>
  </si>
  <si>
    <t>Обоснование отклонений значений целевого показателя (индикатора) на конец отчетного периода</t>
  </si>
  <si>
    <t>план на текущий год</t>
  </si>
  <si>
    <t>значение на конец отчетного года</t>
  </si>
  <si>
    <t>9</t>
  </si>
  <si>
    <t>Государственная программа Удмуртской Республики "Развитие социально-трудовых отношений и содействие занятости населения Удмуртской Республики"</t>
  </si>
  <si>
    <t>Реальные располагаемые денежные доходы населения</t>
  </si>
  <si>
    <t>%</t>
  </si>
  <si>
    <t>Номинальная начисленная средняя заработная плата одного работника (в среднем за период)</t>
  </si>
  <si>
    <t>руб.</t>
  </si>
  <si>
    <t>Уровень безработицы (по методологии Международной организации труда) в среднем за год</t>
  </si>
  <si>
    <t>Уровень регистрируемой безработицы от численности экономически активного населения в среднем за год</t>
  </si>
  <si>
    <t>Подпрограмма "Развитие системы социального партнерства в Удмуртской Республике"</t>
  </si>
  <si>
    <t>Количество работающих по коллективным договорам в общей численности работающих в республике</t>
  </si>
  <si>
    <t>Подпрограмма "Оказание содействия добровольному переселению в Удмуртскую Республику соотечественников, проживающих за рубежом"</t>
  </si>
  <si>
    <t>Количество участников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и членов их семей, прибывших и поставленных на учет Министерством внутренних дел по Удмуртской Республике на территории вселения</t>
  </si>
  <si>
    <t>чел.</t>
  </si>
  <si>
    <t>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t>
  </si>
  <si>
    <t>Охват трудоустройством участников Государственной программы и членов их семей трудоспособного возраста, включая открывших собственный бизнес, от числа прибывших участников Государственной программы на конец отчетного года</t>
  </si>
  <si>
    <t>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t>
  </si>
  <si>
    <t>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t>
  </si>
  <si>
    <t>Подпрограмма "Развитие системы оплаты и нормирования труда в Удмуртской Республике и регулирование уровня минимальных социальных стандартов в области денежных доходов населения Удмуртской Республики"</t>
  </si>
  <si>
    <t>Доля работников учреждений, с которыми заключены эффективные контракты</t>
  </si>
  <si>
    <t>Доля руководителей учреждений, с которыми заключены трудовые договоры в соответствии с типовой формой, утвержденной Правительством Российской Федерации</t>
  </si>
  <si>
    <t>-</t>
  </si>
  <si>
    <t>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t>
  </si>
  <si>
    <t>менее 5</t>
  </si>
  <si>
    <t>Реальная среднемесячная заработная плата</t>
  </si>
  <si>
    <t>Доля населения с денежными доходами ниже региональной величины прожиточного минимума в общей численности населения Удмуртской Республики</t>
  </si>
  <si>
    <t>Подпрограмма "Улучшение условий и охраны труда в Удмуртской Республике"</t>
  </si>
  <si>
    <t>Численность пострадавших в результате несчастных случаев на производстве со смертельным исходом</t>
  </si>
  <si>
    <t>Численность пострадавших в результате несчастных случаев на производстве с утратой трудоспособности на 1 рабочий день и более и со смертельным исходом</t>
  </si>
  <si>
    <t>Количество дней временной нетрудоспособности в связи с несчастным случаем на производстве в расчете на 1 пострадавшего (по данным ГУ - РО ФСС РФ по УР)</t>
  </si>
  <si>
    <t>дней</t>
  </si>
  <si>
    <t>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t>
  </si>
  <si>
    <t>Количество рабочих мест, на которых проведена специальная оценка условий труда (по данным ГУ - РО ФСС РФ по УР, с 2018 года - по данным ФГИС СОУТ)</t>
  </si>
  <si>
    <t>ед.</t>
  </si>
  <si>
    <t>Удельный вес рабочих мест, на которых проведена специальная оценка условий труда, в общем количестве рабочих мест (рассчитывается на основе данных ГУ - РО ФСС РФ по УР, с 2018 года - по данным ФГИС СОУТ)</t>
  </si>
  <si>
    <t>Численность работников, занятых на работах с вредными и (или) опасными условиями труда (по данным ГУ - РО ФСС РФ по УР, с 2020 года - по данным ФГИС СОУТ)</t>
  </si>
  <si>
    <t>Удельный вес работников, занятых на работах с вредными и (или) опасными условиями труда, от общей численности работников (рассчитывается на основе данных ГУ - РО ФСС РФ по УР, с 2020 года - по данным ФГИС СОУТ)</t>
  </si>
  <si>
    <t>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t>
  </si>
  <si>
    <t>Подпрограмма "Кадровая обеспеченность экономики Удмуртской Республики"</t>
  </si>
  <si>
    <t>Доля предприятий, организаций в Удмуртской Республике, участвующих в формировании прогноза потребности в квалифицированных кадрах, от общего количества предприятий, организаций в Удмуртской Республике</t>
  </si>
  <si>
    <t>Подпрограмма "Активная политика занятости населения и социальная поддержка безработных граждан"</t>
  </si>
  <si>
    <t>Доля трудоустроенных граждан в общей численности граждан, обратившихся за содействием в органы службы занятости с целью поиска подходящей работы</t>
  </si>
  <si>
    <t>Доля безработных граждан, ищущих работу 12 и более месяцев, в общей численности безработных граждан, зарегистрированных в органах службы занятости</t>
  </si>
  <si>
    <t>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t>
  </si>
  <si>
    <t>Количество центров занятости населения в Удмуртской Республике, в которых реализуются или реализованы проекты по модернизации</t>
  </si>
  <si>
    <t>Подпрограмма "Дополнительные мероприятия в сфере занятости населения, направленные на снижение напряженности на рынке труда Удмуртской Республики"</t>
  </si>
  <si>
    <t>Обеспечение занятости инвалидов</t>
  </si>
  <si>
    <t>Численность участников мероприятий подпрограммы</t>
  </si>
  <si>
    <t>Численность трудоустроенных на общественные работы граждан, ищущих работу и обратившихся в органы службы занятости</t>
  </si>
  <si>
    <t>Численность трудоустроенных на общественные работы безработных граждан</t>
  </si>
  <si>
    <t>Численность трудоустроенных на временные работы граждан из числа работников организаций, находящихся под риском увольнения</t>
  </si>
  <si>
    <t>Коэффициент напряженности на рынке труда</t>
  </si>
  <si>
    <t>Подпрограмма "Создание условий для реализации государственной программы"</t>
  </si>
  <si>
    <t>Уровень выполнения значений целевых показателей (индикаторов) государственной программы</t>
  </si>
  <si>
    <t>не менее 90</t>
  </si>
  <si>
    <r>
      <t xml:space="preserve">Значение целевого показателя (индикатора) в году, предшествующему отчетному </t>
    </r>
    <r>
      <rPr>
        <b/>
        <u/>
        <sz val="11"/>
        <color theme="1"/>
        <rFont val="Times New Roman"/>
        <family val="1"/>
        <charset val="204"/>
      </rPr>
      <t>(согласно отчету за 2020 год)</t>
    </r>
  </si>
  <si>
    <t>Х</t>
  </si>
  <si>
    <t>Показатели рассчитываются Росстатом по окончанию отчетного периода, отчетным периодом определен год. Соотвественно, в настоящий момент информация о значениях целевых показателей отсутсвует.</t>
  </si>
  <si>
    <t>Показатель рассчитывается Росстатом по окончанию отчетного периода, отчетным периодом определен год. Соотвественно, в настоящий момент информация о значении индикатора отсутствует.</t>
  </si>
  <si>
    <t>-0,3 п.п.</t>
  </si>
  <si>
    <t xml:space="preserve">В связи с ухудшением экономической ситуации на рынке труда в связи распространением новой коронавирусной инфекции, значительно выросла, начиная с апреля 2020 года, численность безработных граждан. Увеличение численности безработных граждан повлекло за собой и рост уровня регистрируемой безработицы в среднем за 2020 год. Уровень регистрируемой безработицы в среднем за 2020 год составил 2,44%. В 2021 году ситуация на рынке труда Удмуртской Республики улучшается, численность безработных граждан снижается. Уровень регистрируемой безработицы в среднем за 1 полугодие 2021 года составил 1,3%. </t>
  </si>
  <si>
    <t>-5,6 п.п</t>
  </si>
  <si>
    <t>97,6%</t>
  </si>
  <si>
    <t>96,4               &lt;*&gt;</t>
  </si>
  <si>
    <t>36912,1 &lt;**&gt;</t>
  </si>
  <si>
    <t>&lt;*&gt; данные по итогам 1 квартала 2021 года</t>
  </si>
  <si>
    <t>&lt;**&gt; данные январь-апрель 2021 года</t>
  </si>
  <si>
    <t xml:space="preserve">Показатель рассчитывается Росстатом по окончанию отчетного периода, отчетным периодом определен год. Соотвественно, в настоящий момент информация о значении индикатора отсутствует. Достижение планового значения показателя на 2021 год ожидается по итогам отчетного года </t>
  </si>
  <si>
    <t xml:space="preserve">Фактическое значение показателя на конец отчетного периода - 1 квартал 2021 года по отношению к 1 кварталу 2020 года. По итогам данного периода плановое годовое значение показателя не достигнуто по причине превышения темпа роста уровня потребительских цен на товары и услуги над темпом роста уровня денежных доходов населения. Информация о значении данного показателя по итогам 1 полугодия 2021 года Удмуртстатом не представлена. Достижение планового значения показателя на 2021 год ожидается по итогам отчетного года </t>
  </si>
  <si>
    <t xml:space="preserve">Фактическое значение на конец отчетного периода - за период январь-апрель 2021 года. По итогам данного периода плановое годовое значение показателя не достигнуто. Достижение планового значения ожидается по итогу 2021 года. Вместе с тем, темпы роста значения показателя за указанный период к аналогичному периоду 2020 года соответствуют плановым годовым темпам роста показателя на 2021 год. Достижение планового значения показателя на 2021 год ожидается по итогам отчетного года </t>
  </si>
  <si>
    <t>-1,6 п.п.</t>
  </si>
  <si>
    <t>100, 9 &lt;**&gt;</t>
  </si>
  <si>
    <t>Фактическое значение - за период январь-апрель 2021 года. По итогам данного периода плановое годовое значение показателя не достигнуто, так как темп роста среднемесячной номинальной заработной платы превышает уровень инфляции всего на 1 процентный пункт. Достижение планового значения ожидается по итогу 2021 года.</t>
  </si>
  <si>
    <t>0 п.п.</t>
  </si>
  <si>
    <t>84,3%</t>
  </si>
  <si>
    <t>39,4%</t>
  </si>
  <si>
    <t xml:space="preserve">Достижение планового значения показателя на 2021 год ожидается по итогам отчетного года </t>
  </si>
  <si>
    <t>Значение целевого показателя (индикаора) установлено на конец отчетного года</t>
  </si>
  <si>
    <t>+6,5 п.п.</t>
  </si>
  <si>
    <t>На фоне уменьшения общего количества предприятий, организаций в Удмуртской Республике, увеличилось количество предприятий, организаций, участвующих в формировании прогноза потребности в квалифицированных кадрах.</t>
  </si>
  <si>
    <t>-21,5</t>
  </si>
  <si>
    <t>+0,4 п.п.</t>
  </si>
  <si>
    <t>+1 п.п.</t>
  </si>
  <si>
    <t>Оценивается по итогам отчетного года</t>
  </si>
  <si>
    <t>Форма 5а</t>
  </si>
  <si>
    <t xml:space="preserve">      Отчет о достигнутых значениях целевых показателей (индикаторов)в разрезе муниципальных образований Удмуртской Республики </t>
  </si>
  <si>
    <r>
      <t xml:space="preserve">по состоянию на </t>
    </r>
    <r>
      <rPr>
        <b/>
        <u/>
        <sz val="11"/>
        <color theme="1"/>
        <rFont val="Times New Roman"/>
        <family val="1"/>
        <charset val="204"/>
      </rPr>
      <t xml:space="preserve"> 01.07.2021 г.</t>
    </r>
  </si>
  <si>
    <t>Наименование государственной программы: "Развитие социально-трудовых отношений и содействие занятости населения Удмуртской Республики"</t>
  </si>
  <si>
    <t>Муниципальные образования</t>
  </si>
  <si>
    <t>Значение целевого показателя (индикатора) в году, предшествующему отчетному</t>
  </si>
  <si>
    <t>Обоснование отклонений значений целевого показателя (индикатора) на конец отчетного периода**</t>
  </si>
  <si>
    <t>план на отчетный год</t>
  </si>
  <si>
    <t>значение на конец отчетного периода*</t>
  </si>
  <si>
    <t>4а</t>
  </si>
  <si>
    <t>Среднемесячная номинальная начисленная заработная плата работников крупных и средних предприятий и некоммерческих организаций по городским округам и муниципальным районам Удмуртской Республики</t>
  </si>
  <si>
    <t>Алнашский район</t>
  </si>
  <si>
    <t>Балезинский район</t>
  </si>
  <si>
    <t>Вавожский район</t>
  </si>
  <si>
    <t>Воткинский район</t>
  </si>
  <si>
    <t>Глазовский район</t>
  </si>
  <si>
    <t>Граховский район</t>
  </si>
  <si>
    <t>Дебесский район</t>
  </si>
  <si>
    <t>Завьяловский район</t>
  </si>
  <si>
    <t>Игринский район</t>
  </si>
  <si>
    <t>Камбарский район</t>
  </si>
  <si>
    <t>Каракулинский район</t>
  </si>
  <si>
    <t>Кезский район</t>
  </si>
  <si>
    <t>Кизнерский район</t>
  </si>
  <si>
    <t>Киясовский район</t>
  </si>
  <si>
    <t>Красногорский район</t>
  </si>
  <si>
    <t>Малопургинский район</t>
  </si>
  <si>
    <t>Можгинский район</t>
  </si>
  <si>
    <t>Сарапульский район</t>
  </si>
  <si>
    <t>Селтинский район</t>
  </si>
  <si>
    <t>Сюмсинский район</t>
  </si>
  <si>
    <t>Увинский район</t>
  </si>
  <si>
    <t>Шарканский район</t>
  </si>
  <si>
    <t>Юкаменский район</t>
  </si>
  <si>
    <t>Якшур-Бодьинский район</t>
  </si>
  <si>
    <t>Ярский район</t>
  </si>
  <si>
    <t>Город Ижевск</t>
  </si>
  <si>
    <t>Городской округ Город Воткинск Удмуртской Республики</t>
  </si>
  <si>
    <t>Город Глазов</t>
  </si>
  <si>
    <t>Город Можга</t>
  </si>
  <si>
    <t>Городской округ Город Сарапул Удмуртской Республики</t>
  </si>
  <si>
    <t>* отчетный период - январь-апрель 2021 года. Информация о значении данного показателя по итогам 1 полугодия 2021 года Удмуртстатом не представлена.</t>
  </si>
  <si>
    <t>** оценку достижения планового значения показателя целесообразно проводить по итогам года</t>
  </si>
  <si>
    <r>
      <t xml:space="preserve"> Наименование государственной программы  </t>
    </r>
    <r>
      <rPr>
        <b/>
        <u/>
        <sz val="10"/>
        <rFont val="Times New Roman"/>
        <family val="1"/>
        <charset val="204"/>
      </rPr>
      <t>«Развитие социально-трудовых отношений и содействие занятости населения Удмуртской Республики»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</si>
</sst>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u/>
      <sz val="11"/>
      <color theme="10"/>
      <name val="Calibri"/>
      <family val="2"/>
      <charset val="204"/>
    </font>
    <font>
      <b/>
      <sz val="10"/>
      <name val="Times New Roman"/>
      <family val="1"/>
      <charset val="204"/>
    </font>
    <font>
      <sz val="12"/>
      <color theme="1"/>
      <name val="Times New Roman"/>
      <family val="1"/>
      <charset val="204"/>
    </font>
    <font>
      <sz val="10"/>
      <name val="Times New Roman"/>
      <family val="1"/>
      <charset val="204"/>
    </font>
    <font>
      <b/>
      <u/>
      <sz val="10"/>
      <name val="Times New Roman"/>
      <family val="1"/>
      <charset val="204"/>
    </font>
    <font>
      <sz val="11"/>
      <color theme="1"/>
      <name val="Times New Roman"/>
      <family val="1"/>
      <charset val="204"/>
    </font>
    <font>
      <b/>
      <u/>
      <sz val="12"/>
      <color theme="1"/>
      <name val="Times New Roman"/>
      <family val="1"/>
      <charset val="204"/>
    </font>
    <font>
      <b/>
      <sz val="12"/>
      <color theme="1"/>
      <name val="Times New Roman"/>
      <family val="1"/>
      <charset val="204"/>
    </font>
    <font>
      <b/>
      <sz val="11"/>
      <color theme="1"/>
      <name val="Times New Roman"/>
      <family val="1"/>
      <charset val="204"/>
    </font>
    <font>
      <b/>
      <sz val="10"/>
      <color rgb="FF000000"/>
      <name val="Arial Cyr"/>
    </font>
    <font>
      <b/>
      <sz val="10"/>
      <color rgb="FF000000"/>
      <name val="Arial CYR"/>
      <family val="2"/>
    </font>
    <font>
      <sz val="10"/>
      <name val="Arial Cyr"/>
      <charset val="204"/>
    </font>
    <font>
      <b/>
      <u/>
      <sz val="11"/>
      <color theme="1"/>
      <name val="Times New Roman"/>
      <family val="1"/>
      <charset val="204"/>
    </font>
    <font>
      <u/>
      <sz val="11"/>
      <color theme="1"/>
      <name val="Times New Roman"/>
      <family val="1"/>
      <charset val="204"/>
    </font>
    <font>
      <i/>
      <sz val="11"/>
      <color theme="1"/>
      <name val="Times New Roman"/>
      <family val="1"/>
      <charset val="204"/>
    </font>
    <font>
      <sz val="12"/>
      <color rgb="FFFF0000"/>
      <name val="Times New Roman"/>
      <family val="1"/>
      <charset val="204"/>
    </font>
    <font>
      <sz val="10"/>
      <color rgb="FF000000"/>
      <name val="Arial Cyr"/>
    </font>
    <font>
      <sz val="11"/>
      <color theme="1"/>
      <name val="Calibri"/>
      <family val="2"/>
      <charset val="204"/>
    </font>
    <font>
      <sz val="12"/>
      <name val="Times New Roman"/>
      <family val="1"/>
      <charset val="204"/>
    </font>
    <font>
      <sz val="12"/>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99"/>
      </patternFill>
    </fill>
    <fill>
      <patternFill patternType="solid">
        <fgColor rgb="FFCC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6">
    <xf numFmtId="0" fontId="0" fillId="0" borderId="0"/>
    <xf numFmtId="0" fontId="3" fillId="0" borderId="0" applyNumberFormat="0" applyFill="0" applyBorder="0" applyAlignment="0" applyProtection="0">
      <alignment vertical="top"/>
      <protection locked="0"/>
    </xf>
    <xf numFmtId="4" fontId="12" fillId="3" borderId="9">
      <alignment horizontal="right" vertical="top" shrinkToFit="1"/>
    </xf>
    <xf numFmtId="4" fontId="13" fillId="4" borderId="9">
      <alignment horizontal="right" vertical="top" shrinkToFit="1"/>
    </xf>
    <xf numFmtId="0" fontId="14" fillId="0" borderId="0"/>
    <xf numFmtId="0" fontId="19" fillId="0" borderId="0"/>
    <xf numFmtId="1" fontId="19" fillId="0" borderId="9">
      <alignment horizontal="center" vertical="top" shrinkToFit="1"/>
    </xf>
    <xf numFmtId="1" fontId="19" fillId="0" borderId="9">
      <alignment horizontal="center" vertical="top" shrinkToFit="1"/>
    </xf>
    <xf numFmtId="0" fontId="12" fillId="0" borderId="9">
      <alignment vertical="top" wrapText="1"/>
    </xf>
    <xf numFmtId="1" fontId="19" fillId="0" borderId="9">
      <alignment horizontal="center" vertical="top" shrinkToFit="1"/>
    </xf>
    <xf numFmtId="0" fontId="13" fillId="0" borderId="9">
      <alignment vertical="top" wrapText="1"/>
    </xf>
    <xf numFmtId="0" fontId="12" fillId="0" borderId="9">
      <alignment vertical="top" wrapText="1"/>
    </xf>
    <xf numFmtId="4" fontId="12" fillId="4" borderId="9">
      <alignment horizontal="right" vertical="top" shrinkToFit="1"/>
    </xf>
    <xf numFmtId="10" fontId="12" fillId="4" borderId="9">
      <alignment horizontal="right" vertical="top" shrinkToFit="1"/>
    </xf>
    <xf numFmtId="0" fontId="20" fillId="0" borderId="0"/>
    <xf numFmtId="0" fontId="14" fillId="0" borderId="0"/>
  </cellStyleXfs>
  <cellXfs count="226">
    <xf numFmtId="0" fontId="0" fillId="0" borderId="0" xfId="0"/>
    <xf numFmtId="49" fontId="2" fillId="0" borderId="0" xfId="0" applyNumberFormat="1" applyFont="1" applyFill="1" applyAlignment="1">
      <alignment horizontal="center"/>
    </xf>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xf numFmtId="2" fontId="2" fillId="0" borderId="0" xfId="0" applyNumberFormat="1" applyFont="1" applyFill="1" applyAlignment="1">
      <alignment wrapText="1"/>
    </xf>
    <xf numFmtId="49"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1" applyFont="1" applyFill="1" applyBorder="1" applyAlignment="1" applyProtection="1">
      <alignment vertical="top" wrapText="1"/>
    </xf>
    <xf numFmtId="49" fontId="2" fillId="0" borderId="1" xfId="0" applyNumberFormat="1" applyFont="1" applyFill="1" applyBorder="1" applyAlignment="1">
      <alignment horizontal="center" vertical="top"/>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top"/>
    </xf>
    <xf numFmtId="49" fontId="2" fillId="0" borderId="2" xfId="0" applyNumberFormat="1" applyFont="1" applyFill="1" applyBorder="1" applyAlignment="1">
      <alignment horizontal="center" vertical="top"/>
    </xf>
    <xf numFmtId="4" fontId="2" fillId="0" borderId="2" xfId="0" applyNumberFormat="1" applyFont="1" applyFill="1" applyBorder="1" applyAlignment="1">
      <alignment horizontal="center" vertical="top" wrapText="1"/>
    </xf>
    <xf numFmtId="0" fontId="2" fillId="0" borderId="0" xfId="0" applyFont="1" applyFill="1" applyAlignment="1">
      <alignment horizontal="center" wrapText="1"/>
    </xf>
    <xf numFmtId="0" fontId="2" fillId="0" borderId="0" xfId="0" applyFont="1" applyFill="1" applyAlignment="1">
      <alignment horizontal="right"/>
    </xf>
    <xf numFmtId="164" fontId="2" fillId="0" borderId="0" xfId="0" applyNumberFormat="1" applyFont="1" applyFill="1" applyAlignment="1">
      <alignment horizontal="right"/>
    </xf>
    <xf numFmtId="164" fontId="4" fillId="0" borderId="1" xfId="0" applyNumberFormat="1" applyFont="1" applyFill="1" applyBorder="1" applyAlignment="1">
      <alignment horizontal="center" vertical="top" wrapText="1"/>
    </xf>
    <xf numFmtId="164" fontId="4" fillId="0" borderId="2" xfId="0" applyNumberFormat="1" applyFont="1" applyFill="1" applyBorder="1" applyAlignment="1">
      <alignment horizontal="center" vertical="top" wrapText="1"/>
    </xf>
    <xf numFmtId="0" fontId="5" fillId="0" borderId="0" xfId="0" applyFont="1" applyFill="1" applyAlignment="1">
      <alignment horizontal="center" vertical="top"/>
    </xf>
    <xf numFmtId="49" fontId="5" fillId="0" borderId="0" xfId="0" applyNumberFormat="1" applyFont="1" applyFill="1" applyAlignment="1">
      <alignment horizontal="center" vertical="top"/>
    </xf>
    <xf numFmtId="0" fontId="5" fillId="0" borderId="0" xfId="0" applyFont="1" applyFill="1" applyAlignment="1">
      <alignment horizontal="left" vertical="top"/>
    </xf>
    <xf numFmtId="0" fontId="2" fillId="0" borderId="0" xfId="0" applyFont="1" applyFill="1" applyAlignment="1">
      <alignment vertical="top"/>
    </xf>
    <xf numFmtId="0" fontId="5" fillId="0" borderId="0" xfId="0" applyFont="1" applyFill="1" applyAlignment="1"/>
    <xf numFmtId="0" fontId="5" fillId="0" borderId="0" xfId="0" applyFont="1" applyFill="1" applyAlignment="1">
      <alignment horizontal="center"/>
    </xf>
    <xf numFmtId="0" fontId="5" fillId="0" borderId="0" xfId="0" applyFont="1" applyFill="1"/>
    <xf numFmtId="0" fontId="6" fillId="0" borderId="0" xfId="0" applyFont="1" applyFill="1"/>
    <xf numFmtId="2" fontId="6" fillId="0" borderId="0" xfId="0" applyNumberFormat="1" applyFont="1" applyFill="1" applyAlignment="1">
      <alignment horizontal="left" wrapText="1"/>
    </xf>
    <xf numFmtId="0" fontId="6" fillId="0" borderId="0" xfId="0" applyFont="1" applyFill="1" applyAlignment="1">
      <alignment wrapText="1"/>
    </xf>
    <xf numFmtId="4" fontId="6" fillId="0" borderId="0" xfId="0" applyNumberFormat="1" applyFont="1" applyFill="1"/>
    <xf numFmtId="164" fontId="6" fillId="0" borderId="0" xfId="0" applyNumberFormat="1" applyFont="1" applyFill="1"/>
    <xf numFmtId="164" fontId="6" fillId="0" borderId="0" xfId="0" applyNumberFormat="1" applyFont="1" applyFill="1" applyAlignment="1">
      <alignment horizontal="right"/>
    </xf>
    <xf numFmtId="0" fontId="8" fillId="0" borderId="0" xfId="0" applyFont="1" applyFill="1" applyAlignment="1">
      <alignment horizontal="right"/>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164" fontId="5" fillId="0" borderId="0" xfId="0" applyNumberFormat="1" applyFont="1" applyFill="1" applyAlignment="1">
      <alignment horizontal="center" vertical="top"/>
    </xf>
    <xf numFmtId="164" fontId="6" fillId="0" borderId="0" xfId="0" applyNumberFormat="1" applyFont="1" applyFill="1" applyAlignment="1">
      <alignment horizontal="center" vertical="top"/>
    </xf>
    <xf numFmtId="164" fontId="2" fillId="0" borderId="0" xfId="0" applyNumberFormat="1" applyFont="1" applyFill="1" applyAlignment="1">
      <alignment horizontal="center" vertical="top"/>
    </xf>
    <xf numFmtId="49" fontId="2" fillId="0" borderId="1" xfId="0" applyNumberFormat="1" applyFont="1" applyFill="1" applyBorder="1" applyAlignment="1">
      <alignment vertical="top"/>
    </xf>
    <xf numFmtId="49" fontId="2" fillId="0" borderId="1" xfId="0" applyNumberFormat="1" applyFont="1" applyFill="1" applyBorder="1" applyAlignment="1">
      <alignment vertical="top" wrapText="1"/>
    </xf>
    <xf numFmtId="0" fontId="2" fillId="0" borderId="2" xfId="0" applyFont="1" applyFill="1" applyBorder="1" applyAlignment="1">
      <alignment vertical="top" wrapText="1"/>
    </xf>
    <xf numFmtId="0" fontId="2" fillId="0" borderId="5" xfId="0" applyFont="1" applyFill="1" applyBorder="1" applyAlignment="1">
      <alignment vertical="top" wrapText="1"/>
    </xf>
    <xf numFmtId="164" fontId="2" fillId="0" borderId="1" xfId="0" applyNumberFormat="1" applyFont="1" applyFill="1" applyBorder="1" applyAlignment="1">
      <alignment vertical="top"/>
    </xf>
    <xf numFmtId="164" fontId="2" fillId="0" borderId="1" xfId="0" applyNumberFormat="1" applyFont="1" applyFill="1" applyBorder="1" applyAlignment="1">
      <alignment vertical="top" wrapText="1"/>
    </xf>
    <xf numFmtId="2" fontId="2" fillId="0" borderId="1" xfId="0" applyNumberFormat="1" applyFont="1" applyFill="1" applyBorder="1" applyAlignment="1">
      <alignment horizontal="center" vertical="top" wrapText="1"/>
    </xf>
    <xf numFmtId="165" fontId="2" fillId="0" borderId="1" xfId="0" applyNumberFormat="1" applyFont="1" applyFill="1" applyBorder="1" applyAlignment="1">
      <alignment vertical="top"/>
    </xf>
    <xf numFmtId="49" fontId="0" fillId="0" borderId="0" xfId="0" applyNumberFormat="1" applyFont="1" applyFill="1"/>
    <xf numFmtId="0" fontId="0" fillId="0" borderId="0" xfId="0" applyFont="1" applyFill="1"/>
    <xf numFmtId="0" fontId="5" fillId="0" borderId="0" xfId="0" applyFont="1"/>
    <xf numFmtId="3" fontId="5" fillId="0" borderId="0" xfId="0" applyNumberFormat="1" applyFont="1" applyAlignment="1">
      <alignment horizontal="center"/>
    </xf>
    <xf numFmtId="3" fontId="5" fillId="2" borderId="0" xfId="0" applyNumberFormat="1" applyFont="1" applyFill="1" applyAlignment="1">
      <alignment horizontal="center"/>
    </xf>
    <xf numFmtId="165" fontId="5" fillId="2" borderId="0" xfId="0" applyNumberFormat="1" applyFont="1" applyFill="1"/>
    <xf numFmtId="165" fontId="5" fillId="0" borderId="0" xfId="0" applyNumberFormat="1" applyFont="1"/>
    <xf numFmtId="164" fontId="5" fillId="2" borderId="0" xfId="0" applyNumberFormat="1" applyFont="1" applyFill="1" applyAlignment="1">
      <alignment horizontal="right"/>
    </xf>
    <xf numFmtId="0" fontId="5" fillId="0" borderId="0" xfId="0" applyFont="1" applyAlignment="1">
      <alignment horizontal="justify"/>
    </xf>
    <xf numFmtId="165" fontId="5" fillId="0" borderId="0" xfId="0" applyNumberFormat="1" applyFont="1" applyAlignment="1">
      <alignment horizontal="right"/>
    </xf>
    <xf numFmtId="165" fontId="5" fillId="2" borderId="0" xfId="0" applyNumberFormat="1" applyFont="1" applyFill="1" applyAlignment="1">
      <alignment horizontal="right"/>
    </xf>
    <xf numFmtId="0" fontId="5" fillId="2" borderId="0" xfId="0" applyFont="1" applyFill="1"/>
    <xf numFmtId="2" fontId="5" fillId="0" borderId="0" xfId="0" applyNumberFormat="1" applyFont="1" applyAlignment="1">
      <alignment wrapText="1"/>
    </xf>
    <xf numFmtId="0" fontId="5" fillId="0" borderId="0" xfId="0" applyFont="1" applyAlignment="1">
      <alignment wrapText="1"/>
    </xf>
    <xf numFmtId="0" fontId="5" fillId="0" borderId="0" xfId="0" applyFont="1" applyAlignment="1">
      <alignment horizontal="left"/>
    </xf>
    <xf numFmtId="0" fontId="5" fillId="0" borderId="0" xfId="0" applyFont="1" applyAlignment="1"/>
    <xf numFmtId="0" fontId="1" fillId="0" borderId="0" xfId="0" applyFont="1" applyFill="1"/>
    <xf numFmtId="49" fontId="11" fillId="0" borderId="1" xfId="0" applyNumberFormat="1" applyFont="1" applyFill="1" applyBorder="1" applyAlignment="1">
      <alignment horizontal="center" vertical="top"/>
    </xf>
    <xf numFmtId="0" fontId="11" fillId="0" borderId="1" xfId="0"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textRotation="90" wrapText="1"/>
    </xf>
    <xf numFmtId="165" fontId="4" fillId="2"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49" fontId="8" fillId="0" borderId="1" xfId="0" applyNumberFormat="1" applyFont="1" applyBorder="1" applyAlignment="1">
      <alignment horizontal="center" vertical="top" wrapText="1"/>
    </xf>
    <xf numFmtId="0" fontId="8" fillId="0" borderId="1" xfId="0" applyFont="1" applyFill="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righ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top"/>
    </xf>
    <xf numFmtId="1" fontId="8" fillId="0" borderId="1" xfId="0" applyNumberFormat="1" applyFont="1" applyFill="1" applyBorder="1" applyAlignment="1">
      <alignment horizontal="right" vertical="top" wrapText="1"/>
    </xf>
    <xf numFmtId="1" fontId="8" fillId="0" borderId="1" xfId="0" applyNumberFormat="1" applyFont="1" applyBorder="1" applyAlignment="1">
      <alignment horizontal="right" vertical="top" wrapText="1"/>
    </xf>
    <xf numFmtId="0" fontId="8" fillId="0" borderId="1" xfId="0" applyFont="1" applyBorder="1" applyAlignment="1">
      <alignment vertical="top" wrapText="1"/>
    </xf>
    <xf numFmtId="49" fontId="0" fillId="0" borderId="1" xfId="0" applyNumberFormat="1" applyFont="1" applyFill="1" applyBorder="1"/>
    <xf numFmtId="0" fontId="0" fillId="0" borderId="1" xfId="0" applyFont="1" applyFill="1" applyBorder="1"/>
    <xf numFmtId="0" fontId="11" fillId="0" borderId="1" xfId="0" applyFont="1" applyFill="1" applyBorder="1" applyAlignment="1">
      <alignment horizontal="right" vertical="top"/>
    </xf>
    <xf numFmtId="0" fontId="0" fillId="0" borderId="8" xfId="0" applyFont="1" applyFill="1" applyBorder="1"/>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165" fontId="8" fillId="0" borderId="1" xfId="0" applyNumberFormat="1" applyFont="1" applyFill="1" applyBorder="1" applyAlignment="1">
      <alignment horizontal="right" vertical="top"/>
    </xf>
    <xf numFmtId="0" fontId="8" fillId="0" borderId="0" xfId="0" applyFont="1" applyFill="1"/>
    <xf numFmtId="164" fontId="8" fillId="0" borderId="0" xfId="0" applyNumberFormat="1" applyFont="1" applyFill="1"/>
    <xf numFmtId="49" fontId="8" fillId="0" borderId="0" xfId="0" applyNumberFormat="1" applyFont="1" applyFill="1" applyAlignment="1">
      <alignment horizontal="center" vertical="top"/>
    </xf>
    <xf numFmtId="49" fontId="11" fillId="0" borderId="0" xfId="0" applyNumberFormat="1" applyFont="1" applyFill="1" applyAlignment="1">
      <alignment horizontal="center"/>
    </xf>
    <xf numFmtId="0" fontId="11" fillId="0" borderId="0" xfId="0" applyFont="1" applyFill="1" applyAlignment="1">
      <alignment horizontal="center"/>
    </xf>
    <xf numFmtId="0" fontId="11" fillId="0" borderId="0" xfId="0" applyFont="1" applyFill="1" applyAlignment="1">
      <alignment horizontal="left"/>
    </xf>
    <xf numFmtId="0" fontId="11" fillId="0" borderId="0" xfId="0" applyFont="1" applyFill="1" applyAlignment="1">
      <alignment horizontal="center" vertical="top" wrapText="1"/>
    </xf>
    <xf numFmtId="164" fontId="0" fillId="0" borderId="0" xfId="0" applyNumberFormat="1" applyFont="1" applyFill="1" applyAlignment="1">
      <alignment horizontal="center" vertical="top" wrapText="1"/>
    </xf>
    <xf numFmtId="49" fontId="8" fillId="0" borderId="0" xfId="0" applyNumberFormat="1" applyFont="1" applyFill="1" applyAlignment="1">
      <alignment horizontal="center" vertical="top" wrapText="1"/>
    </xf>
    <xf numFmtId="49" fontId="8" fillId="0" borderId="0" xfId="0" applyNumberFormat="1" applyFont="1" applyFill="1" applyAlignment="1">
      <alignment horizontal="left"/>
    </xf>
    <xf numFmtId="0" fontId="17" fillId="0" borderId="0" xfId="0" applyFont="1" applyFill="1" applyAlignment="1">
      <alignment horizontal="left" vertical="top"/>
    </xf>
    <xf numFmtId="0" fontId="10" fillId="0" borderId="0" xfId="0" applyFont="1" applyFill="1"/>
    <xf numFmtId="0" fontId="10" fillId="0" borderId="1" xfId="0" applyFont="1" applyFill="1" applyBorder="1" applyAlignment="1">
      <alignment horizontal="center" vertical="top" wrapText="1"/>
    </xf>
    <xf numFmtId="49" fontId="11" fillId="0" borderId="1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49" fontId="5" fillId="0" borderId="1" xfId="0" applyNumberFormat="1" applyFont="1" applyFill="1" applyBorder="1" applyAlignment="1">
      <alignment horizontal="center" vertical="top"/>
    </xf>
    <xf numFmtId="0" fontId="5" fillId="0" borderId="0" xfId="0" applyFont="1" applyFill="1"/>
    <xf numFmtId="0" fontId="5" fillId="0" borderId="1" xfId="0" applyFont="1" applyFill="1" applyBorder="1"/>
    <xf numFmtId="0" fontId="5" fillId="0" borderId="5" xfId="0" applyFont="1" applyFill="1" applyBorder="1" applyAlignment="1">
      <alignment horizontal="center" vertical="top" wrapText="1"/>
    </xf>
    <xf numFmtId="49" fontId="18" fillId="0" borderId="1" xfId="0" applyNumberFormat="1" applyFont="1" applyFill="1" applyBorder="1" applyAlignment="1">
      <alignment horizontal="center" vertical="top"/>
    </xf>
    <xf numFmtId="0" fontId="5" fillId="0" borderId="0" xfId="0" applyFont="1" applyFill="1" applyAlignment="1">
      <alignment horizontal="justify"/>
    </xf>
    <xf numFmtId="0" fontId="8" fillId="0" borderId="1" xfId="0" applyFont="1" applyFill="1" applyBorder="1" applyAlignment="1">
      <alignment horizontal="center" vertical="top"/>
    </xf>
    <xf numFmtId="0" fontId="5" fillId="0" borderId="1" xfId="0" applyFont="1" applyFill="1" applyBorder="1" applyAlignment="1">
      <alignment horizontal="center" vertical="top"/>
    </xf>
    <xf numFmtId="0" fontId="5" fillId="0" borderId="0" xfId="0" applyFont="1" applyFill="1" applyBorder="1" applyAlignment="1"/>
    <xf numFmtId="0" fontId="0" fillId="0" borderId="0" xfId="0" applyFill="1" applyBorder="1" applyAlignment="1"/>
    <xf numFmtId="0" fontId="0" fillId="0" borderId="0" xfId="0" applyFill="1" applyAlignment="1"/>
    <xf numFmtId="165" fontId="8" fillId="0" borderId="1" xfId="0" applyNumberFormat="1" applyFont="1" applyFill="1" applyBorder="1" applyAlignment="1">
      <alignment horizontal="center" vertical="top"/>
    </xf>
    <xf numFmtId="2" fontId="5" fillId="0" borderId="1" xfId="0" applyNumberFormat="1" applyFont="1" applyFill="1" applyBorder="1" applyAlignment="1">
      <alignment horizontal="left" vertical="top" wrapText="1"/>
    </xf>
    <xf numFmtId="0" fontId="5" fillId="0" borderId="2" xfId="0" applyFont="1" applyFill="1" applyBorder="1" applyAlignment="1">
      <alignment horizontal="left" vertical="top" wrapText="1"/>
    </xf>
    <xf numFmtId="164" fontId="8" fillId="0" borderId="0" xfId="0" applyNumberFormat="1" applyFont="1" applyFill="1" applyAlignment="1">
      <alignment vertical="top"/>
    </xf>
    <xf numFmtId="2" fontId="8" fillId="0" borderId="0" xfId="0" applyNumberFormat="1" applyFont="1" applyFill="1" applyAlignment="1">
      <alignment horizontal="right" vertical="top" wrapText="1"/>
    </xf>
    <xf numFmtId="0" fontId="8" fillId="0" borderId="0" xfId="0" applyFont="1" applyFill="1" applyAlignment="1">
      <alignment wrapText="1"/>
    </xf>
    <xf numFmtId="49" fontId="11" fillId="0" borderId="5" xfId="0" applyNumberFormat="1" applyFont="1" applyFill="1" applyBorder="1" applyAlignment="1">
      <alignment horizontal="center" vertical="top" wrapText="1"/>
    </xf>
    <xf numFmtId="0" fontId="18" fillId="0" borderId="1" xfId="0" applyFont="1" applyFill="1" applyBorder="1"/>
    <xf numFmtId="164" fontId="5" fillId="0" borderId="5" xfId="0" applyNumberFormat="1" applyFont="1" applyFill="1" applyBorder="1" applyAlignment="1">
      <alignment horizontal="center" vertical="top" wrapText="1"/>
    </xf>
    <xf numFmtId="165" fontId="11" fillId="0" borderId="1" xfId="0" applyNumberFormat="1" applyFont="1" applyFill="1" applyBorder="1" applyAlignment="1">
      <alignment horizontal="right" vertical="top"/>
    </xf>
    <xf numFmtId="0" fontId="5" fillId="0" borderId="1" xfId="0" applyFont="1" applyFill="1" applyBorder="1" applyAlignment="1">
      <alignment horizontal="center" vertical="top" wrapText="1"/>
    </xf>
    <xf numFmtId="0" fontId="5" fillId="0" borderId="0" xfId="0" applyFont="1" applyFill="1"/>
    <xf numFmtId="0" fontId="10" fillId="0" borderId="1" xfId="0" applyFont="1" applyFill="1" applyBorder="1" applyAlignment="1">
      <alignment horizontal="center" vertical="top" wrapText="1"/>
    </xf>
    <xf numFmtId="49" fontId="21" fillId="0" borderId="0" xfId="0" applyNumberFormat="1" applyFont="1" applyFill="1"/>
    <xf numFmtId="0" fontId="21" fillId="0" borderId="0" xfId="0" applyFont="1" applyFill="1"/>
    <xf numFmtId="0" fontId="22" fillId="0" borderId="0" xfId="0" applyFont="1" applyFill="1"/>
    <xf numFmtId="164" fontId="21" fillId="0" borderId="0" xfId="0" applyNumberFormat="1" applyFont="1" applyFill="1" applyAlignment="1">
      <alignment horizontal="center" vertical="top"/>
    </xf>
    <xf numFmtId="0" fontId="21" fillId="0" borderId="0" xfId="0" applyFont="1" applyFill="1" applyAlignment="1">
      <alignment horizontal="right" vertical="top"/>
    </xf>
    <xf numFmtId="0" fontId="0" fillId="0" borderId="0" xfId="0" applyFill="1"/>
    <xf numFmtId="165" fontId="5"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xf>
    <xf numFmtId="4" fontId="8" fillId="0" borderId="1" xfId="0" applyNumberFormat="1" applyFont="1" applyFill="1" applyBorder="1" applyAlignment="1">
      <alignment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49" fontId="1"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2"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2" fillId="0" borderId="2" xfId="1" applyFont="1" applyFill="1" applyBorder="1" applyAlignment="1" applyProtection="1">
      <alignment horizontal="left" vertical="top" wrapText="1"/>
    </xf>
    <xf numFmtId="0" fontId="2" fillId="0" borderId="3" xfId="1" applyFont="1" applyFill="1" applyBorder="1" applyAlignment="1" applyProtection="1">
      <alignment horizontal="left" vertical="top" wrapText="1"/>
    </xf>
    <xf numFmtId="0" fontId="2" fillId="0" borderId="3" xfId="0" applyFont="1" applyFill="1" applyBorder="1" applyAlignment="1">
      <alignment horizontal="left" vertical="top" wrapText="1"/>
    </xf>
    <xf numFmtId="49" fontId="2" fillId="0" borderId="0" xfId="0" applyNumberFormat="1" applyFont="1" applyFill="1" applyAlignment="1">
      <alignment horizontal="left"/>
    </xf>
    <xf numFmtId="49"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0" borderId="0" xfId="0" applyFont="1" applyFill="1" applyAlignment="1">
      <alignment horizontal="center"/>
    </xf>
    <xf numFmtId="0" fontId="6" fillId="0" borderId="0" xfId="0" applyFont="1" applyFill="1" applyAlignment="1">
      <alignment horizontal="left"/>
    </xf>
    <xf numFmtId="49" fontId="2" fillId="0" borderId="4" xfId="0" applyNumberFormat="1" applyFont="1" applyFill="1" applyBorder="1" applyAlignment="1">
      <alignment horizontal="center" vertical="top"/>
    </xf>
    <xf numFmtId="49" fontId="2" fillId="0" borderId="4" xfId="0" applyNumberFormat="1" applyFont="1" applyFill="1" applyBorder="1" applyAlignment="1">
      <alignment horizontal="center" vertical="top" wrapText="1"/>
    </xf>
    <xf numFmtId="0" fontId="5" fillId="0" borderId="0" xfId="0" applyFont="1" applyAlignment="1"/>
    <xf numFmtId="0" fontId="5" fillId="0" borderId="0" xfId="0" applyFont="1" applyAlignment="1">
      <alignment horizontal="center"/>
    </xf>
    <xf numFmtId="164" fontId="4" fillId="2" borderId="1" xfId="0" applyNumberFormat="1"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165" fontId="4" fillId="0" borderId="1" xfId="0" applyNumberFormat="1" applyFont="1" applyFill="1" applyBorder="1" applyAlignment="1">
      <alignment horizontal="center" vertical="top" wrapText="1"/>
    </xf>
    <xf numFmtId="0" fontId="17" fillId="0" borderId="0" xfId="0" applyFont="1" applyFill="1" applyAlignment="1">
      <alignment horizontal="center"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xf>
    <xf numFmtId="0" fontId="8" fillId="0" borderId="0" xfId="0" applyFont="1" applyFill="1" applyAlignment="1">
      <alignment horizontal="center"/>
    </xf>
    <xf numFmtId="0" fontId="8" fillId="0" borderId="0" xfId="0" applyFont="1" applyFill="1" applyAlignment="1">
      <alignment horizontal="left" vertical="top" wrapText="1"/>
    </xf>
    <xf numFmtId="0" fontId="8" fillId="0" borderId="0" xfId="0" applyFont="1" applyFill="1" applyAlignment="1">
      <alignment horizontal="left"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0" xfId="0" applyFont="1" applyFill="1"/>
    <xf numFmtId="0" fontId="10" fillId="0" borderId="1"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7" xfId="0" applyFont="1" applyFill="1" applyBorder="1" applyAlignment="1">
      <alignment horizontal="center" vertical="top" wrapText="1"/>
    </xf>
    <xf numFmtId="0" fontId="5" fillId="0" borderId="0" xfId="0" applyFont="1" applyFill="1" applyAlignment="1">
      <alignment horizontal="left"/>
    </xf>
    <xf numFmtId="0" fontId="5" fillId="0" borderId="1" xfId="0" applyFont="1" applyFill="1" applyBorder="1"/>
    <xf numFmtId="0" fontId="5" fillId="0" borderId="5" xfId="0" applyFont="1" applyFill="1" applyBorder="1"/>
    <xf numFmtId="0" fontId="5" fillId="0" borderId="7" xfId="0" applyFont="1" applyFill="1" applyBorder="1" applyAlignment="1">
      <alignment horizontal="center" vertical="top" wrapText="1"/>
    </xf>
    <xf numFmtId="2" fontId="11" fillId="0" borderId="1" xfId="0" applyNumberFormat="1"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11" fillId="0" borderId="2" xfId="0" applyNumberFormat="1" applyFont="1" applyFill="1" applyBorder="1" applyAlignment="1">
      <alignment horizontal="center" vertical="top" wrapText="1"/>
    </xf>
    <xf numFmtId="164" fontId="11" fillId="0" borderId="3" xfId="0" applyNumberFormat="1" applyFont="1" applyFill="1" applyBorder="1" applyAlignment="1">
      <alignment horizontal="center" vertical="top" wrapText="1"/>
    </xf>
    <xf numFmtId="164" fontId="11" fillId="0" borderId="1" xfId="0" applyNumberFormat="1" applyFont="1" applyFill="1" applyBorder="1" applyAlignment="1">
      <alignment horizontal="center" vertical="top" wrapText="1"/>
    </xf>
    <xf numFmtId="164" fontId="11" fillId="0" borderId="10" xfId="0" applyNumberFormat="1" applyFont="1" applyFill="1" applyBorder="1" applyAlignment="1">
      <alignment horizontal="center" vertical="center" wrapText="1"/>
    </xf>
    <xf numFmtId="164" fontId="11" fillId="0" borderId="11" xfId="0" applyNumberFormat="1" applyFont="1" applyFill="1" applyBorder="1" applyAlignment="1">
      <alignment horizontal="center" vertical="center" wrapText="1"/>
    </xf>
    <xf numFmtId="164" fontId="11" fillId="0" borderId="12" xfId="0" applyNumberFormat="1" applyFont="1" applyFill="1" applyBorder="1" applyAlignment="1">
      <alignment horizontal="center" vertical="center" wrapText="1"/>
    </xf>
    <xf numFmtId="0" fontId="5" fillId="0" borderId="6" xfId="0" applyFont="1" applyFill="1" applyBorder="1" applyAlignment="1">
      <alignment horizontal="center" vertical="top" wrapText="1"/>
    </xf>
    <xf numFmtId="164" fontId="10" fillId="0" borderId="2" xfId="0" applyNumberFormat="1" applyFont="1" applyFill="1" applyBorder="1" applyAlignment="1">
      <alignment horizontal="center" vertical="top" wrapText="1"/>
    </xf>
    <xf numFmtId="164" fontId="10" fillId="0" borderId="4" xfId="0" applyNumberFormat="1" applyFont="1" applyFill="1" applyBorder="1" applyAlignment="1">
      <alignment horizontal="center" vertical="top" wrapText="1"/>
    </xf>
    <xf numFmtId="164" fontId="10" fillId="0" borderId="3" xfId="0" applyNumberFormat="1"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3" xfId="0" applyFont="1" applyFill="1" applyBorder="1" applyAlignment="1">
      <alignment horizontal="center" vertical="top" wrapText="1"/>
    </xf>
    <xf numFmtId="164" fontId="11" fillId="0" borderId="4" xfId="0" applyNumberFormat="1" applyFont="1" applyFill="1" applyBorder="1" applyAlignment="1">
      <alignment horizontal="center" vertical="top" wrapText="1"/>
    </xf>
    <xf numFmtId="0" fontId="5" fillId="0" borderId="0" xfId="0" applyFont="1" applyFill="1" applyAlignment="1">
      <alignment horizontal="left" wrapText="1"/>
    </xf>
    <xf numFmtId="0" fontId="5" fillId="0" borderId="8" xfId="0" applyFont="1" applyFill="1" applyBorder="1" applyAlignment="1">
      <alignment horizontal="left" vertical="top" wrapText="1"/>
    </xf>
  </cellXfs>
  <cellStyles count="16">
    <cellStyle name="Normal" xfId="15"/>
    <cellStyle name="xl24" xfId="5"/>
    <cellStyle name="xl26" xfId="6"/>
    <cellStyle name="xl26 2" xfId="7"/>
    <cellStyle name="xl33" xfId="8"/>
    <cellStyle name="xl35" xfId="9"/>
    <cellStyle name="xl36" xfId="2"/>
    <cellStyle name="xl40 2" xfId="10"/>
    <cellStyle name="xl41 2" xfId="3"/>
    <cellStyle name="xl60" xfId="11"/>
    <cellStyle name="xl63" xfId="12"/>
    <cellStyle name="xl64" xfId="13"/>
    <cellStyle name="Гиперссылка" xfId="1" builtinId="8"/>
    <cellStyle name="Обычный" xfId="0" builtinId="0"/>
    <cellStyle name="Обычный 2" xfId="4"/>
    <cellStyle name="Обычный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Zeros="0" zoomScale="82" zoomScaleNormal="82" zoomScaleSheetLayoutView="86" workbookViewId="0">
      <selection activeCell="K14" sqref="K14:K16"/>
    </sheetView>
  </sheetViews>
  <sheetFormatPr defaultRowHeight="12.75" x14ac:dyDescent="0.2"/>
  <cols>
    <col min="1" max="1" width="6" style="1" customWidth="1"/>
    <col min="2" max="4" width="4.28515625" style="1" customWidth="1"/>
    <col min="5" max="5" width="38.42578125" style="2" customWidth="1"/>
    <col min="6" max="6" width="19.7109375" style="2" customWidth="1"/>
    <col min="7" max="7" width="15" style="2" customWidth="1"/>
    <col min="8" max="8" width="5.7109375" style="3" customWidth="1"/>
    <col min="9" max="10" width="5.7109375" style="1" customWidth="1"/>
    <col min="11" max="11" width="12.140625" style="21" customWidth="1"/>
    <col min="12" max="12" width="5.7109375" style="21" customWidth="1"/>
    <col min="13" max="13" width="10.85546875" style="23" customWidth="1"/>
    <col min="14" max="14" width="11.140625" style="48" bestFit="1" customWidth="1"/>
    <col min="15" max="15" width="9.5703125" style="48" bestFit="1" customWidth="1"/>
    <col min="16" max="16384" width="9.140625" style="4"/>
  </cols>
  <sheetData>
    <row r="1" spans="1:17" s="32" customFormat="1" ht="15.75" x14ac:dyDescent="0.25">
      <c r="A1" s="26"/>
      <c r="B1" s="26"/>
      <c r="C1" s="27"/>
      <c r="D1" s="27"/>
      <c r="E1" s="28"/>
      <c r="F1" s="29"/>
      <c r="G1" s="30"/>
      <c r="H1" s="30"/>
      <c r="I1" s="31"/>
      <c r="J1" s="30"/>
      <c r="K1" s="31"/>
      <c r="L1" s="4"/>
      <c r="M1" s="31"/>
      <c r="N1" s="46"/>
      <c r="O1" s="46"/>
    </row>
    <row r="2" spans="1:17" s="33" customFormat="1" x14ac:dyDescent="0.2">
      <c r="E2" s="34"/>
      <c r="F2" s="35"/>
      <c r="N2" s="47"/>
      <c r="O2" s="47"/>
      <c r="Q2" s="38" t="s">
        <v>70</v>
      </c>
    </row>
    <row r="3" spans="1:17" s="33" customFormat="1" x14ac:dyDescent="0.2">
      <c r="A3" s="173" t="s">
        <v>71</v>
      </c>
      <c r="B3" s="173"/>
      <c r="C3" s="173"/>
      <c r="D3" s="173"/>
      <c r="E3" s="173"/>
      <c r="F3" s="173"/>
      <c r="G3" s="173"/>
      <c r="H3" s="173"/>
      <c r="I3" s="173"/>
      <c r="J3" s="173"/>
      <c r="K3" s="173"/>
      <c r="L3" s="173"/>
      <c r="M3" s="173"/>
      <c r="N3" s="173"/>
      <c r="O3" s="173"/>
      <c r="P3" s="173"/>
    </row>
    <row r="4" spans="1:17" s="33" customFormat="1" x14ac:dyDescent="0.2">
      <c r="A4" s="173" t="s">
        <v>72</v>
      </c>
      <c r="B4" s="173"/>
      <c r="C4" s="173"/>
      <c r="D4" s="173"/>
      <c r="E4" s="173"/>
      <c r="F4" s="173"/>
      <c r="G4" s="173"/>
      <c r="H4" s="173"/>
      <c r="I4" s="173"/>
      <c r="J4" s="173"/>
      <c r="K4" s="173"/>
      <c r="L4" s="173"/>
      <c r="M4" s="173"/>
      <c r="N4" s="173"/>
      <c r="O4" s="173"/>
      <c r="P4" s="173"/>
    </row>
    <row r="5" spans="1:17" s="33" customFormat="1" x14ac:dyDescent="0.2">
      <c r="A5" s="173" t="s">
        <v>75</v>
      </c>
      <c r="B5" s="173"/>
      <c r="C5" s="173"/>
      <c r="D5" s="173"/>
      <c r="E5" s="173"/>
      <c r="F5" s="173"/>
      <c r="G5" s="173"/>
      <c r="H5" s="173"/>
      <c r="I5" s="173"/>
      <c r="J5" s="173"/>
      <c r="K5" s="173"/>
      <c r="L5" s="173"/>
      <c r="M5" s="173"/>
      <c r="N5" s="173"/>
      <c r="O5" s="173"/>
      <c r="P5" s="173"/>
    </row>
    <row r="6" spans="1:17" s="33" customFormat="1" x14ac:dyDescent="0.2">
      <c r="E6" s="34"/>
      <c r="F6" s="35"/>
      <c r="L6" s="36"/>
      <c r="M6" s="36"/>
      <c r="N6" s="47"/>
      <c r="O6" s="47"/>
      <c r="P6" s="37"/>
    </row>
    <row r="7" spans="1:17" s="33" customFormat="1" x14ac:dyDescent="0.2">
      <c r="A7" s="174" t="s">
        <v>256</v>
      </c>
      <c r="B7" s="174"/>
      <c r="C7" s="174"/>
      <c r="D7" s="174"/>
      <c r="E7" s="174"/>
      <c r="F7" s="174"/>
      <c r="G7" s="174"/>
      <c r="H7" s="174"/>
      <c r="I7" s="174"/>
      <c r="J7" s="174"/>
      <c r="K7" s="174"/>
      <c r="L7" s="174"/>
      <c r="M7" s="174"/>
      <c r="N7" s="174"/>
      <c r="O7" s="174"/>
      <c r="P7" s="174"/>
    </row>
    <row r="8" spans="1:17" s="33" customFormat="1" x14ac:dyDescent="0.2">
      <c r="A8" s="33" t="s">
        <v>73</v>
      </c>
      <c r="E8" s="34"/>
      <c r="F8" s="35"/>
      <c r="L8" s="36"/>
      <c r="M8" s="36"/>
      <c r="N8" s="47"/>
      <c r="O8" s="47"/>
      <c r="P8" s="37"/>
    </row>
    <row r="9" spans="1:17" x14ac:dyDescent="0.2">
      <c r="A9" s="166" t="s">
        <v>0</v>
      </c>
      <c r="B9" s="166"/>
      <c r="C9" s="166"/>
      <c r="D9" s="166"/>
      <c r="E9" s="166"/>
      <c r="F9" s="166"/>
      <c r="G9" s="166"/>
      <c r="H9" s="166"/>
      <c r="I9" s="166"/>
      <c r="J9" s="166"/>
      <c r="K9" s="166"/>
      <c r="L9" s="166"/>
      <c r="M9" s="166"/>
    </row>
    <row r="10" spans="1:17" ht="15" x14ac:dyDescent="0.25">
      <c r="Q10" s="39" t="s">
        <v>74</v>
      </c>
    </row>
    <row r="11" spans="1:17" s="5" customFormat="1" ht="47.25" customHeight="1" x14ac:dyDescent="0.2">
      <c r="A11" s="157" t="s">
        <v>1</v>
      </c>
      <c r="B11" s="157"/>
      <c r="C11" s="157"/>
      <c r="D11" s="157"/>
      <c r="E11" s="152" t="s">
        <v>2</v>
      </c>
      <c r="F11" s="152" t="s">
        <v>3</v>
      </c>
      <c r="G11" s="152" t="s">
        <v>4</v>
      </c>
      <c r="H11" s="152" t="s">
        <v>5</v>
      </c>
      <c r="I11" s="152"/>
      <c r="J11" s="152"/>
      <c r="K11" s="152"/>
      <c r="L11" s="152"/>
      <c r="M11" s="170" t="s">
        <v>63</v>
      </c>
      <c r="N11" s="170"/>
      <c r="O11" s="170"/>
      <c r="P11" s="171" t="s">
        <v>64</v>
      </c>
      <c r="Q11" s="172"/>
    </row>
    <row r="12" spans="1:17" s="5" customFormat="1" ht="89.25" x14ac:dyDescent="0.2">
      <c r="A12" s="6" t="s">
        <v>6</v>
      </c>
      <c r="B12" s="6" t="s">
        <v>7</v>
      </c>
      <c r="C12" s="6" t="s">
        <v>8</v>
      </c>
      <c r="D12" s="6" t="s">
        <v>9</v>
      </c>
      <c r="E12" s="152"/>
      <c r="F12" s="152"/>
      <c r="G12" s="152"/>
      <c r="H12" s="7" t="s">
        <v>10</v>
      </c>
      <c r="I12" s="6" t="s">
        <v>11</v>
      </c>
      <c r="J12" s="6" t="s">
        <v>12</v>
      </c>
      <c r="K12" s="7" t="s">
        <v>13</v>
      </c>
      <c r="L12" s="7" t="s">
        <v>14</v>
      </c>
      <c r="M12" s="24" t="s">
        <v>65</v>
      </c>
      <c r="N12" s="24" t="s">
        <v>66</v>
      </c>
      <c r="O12" s="24" t="s">
        <v>67</v>
      </c>
      <c r="P12" s="25" t="s">
        <v>68</v>
      </c>
      <c r="Q12" s="25" t="s">
        <v>69</v>
      </c>
    </row>
    <row r="13" spans="1:17" s="3" customFormat="1" x14ac:dyDescent="0.2">
      <c r="A13" s="6">
        <v>1</v>
      </c>
      <c r="B13" s="6">
        <v>2</v>
      </c>
      <c r="C13" s="6">
        <v>3</v>
      </c>
      <c r="D13" s="6">
        <v>4</v>
      </c>
      <c r="E13" s="8">
        <v>5</v>
      </c>
      <c r="F13" s="8">
        <v>6</v>
      </c>
      <c r="G13" s="8">
        <v>7</v>
      </c>
      <c r="H13" s="8">
        <v>8</v>
      </c>
      <c r="I13" s="8">
        <v>9</v>
      </c>
      <c r="J13" s="8">
        <v>10</v>
      </c>
      <c r="K13" s="8">
        <v>11</v>
      </c>
      <c r="L13" s="8">
        <v>12</v>
      </c>
      <c r="M13" s="8">
        <v>13</v>
      </c>
      <c r="N13" s="6">
        <v>14</v>
      </c>
      <c r="O13" s="6">
        <v>15</v>
      </c>
      <c r="P13" s="8">
        <v>16</v>
      </c>
      <c r="Q13" s="8">
        <v>17</v>
      </c>
    </row>
    <row r="14" spans="1:17" ht="76.5" x14ac:dyDescent="0.2">
      <c r="A14" s="153">
        <v>32</v>
      </c>
      <c r="B14" s="153"/>
      <c r="C14" s="153"/>
      <c r="D14" s="153"/>
      <c r="E14" s="154" t="s">
        <v>15</v>
      </c>
      <c r="F14" s="155" t="s">
        <v>61</v>
      </c>
      <c r="G14" s="9" t="s">
        <v>16</v>
      </c>
      <c r="H14" s="158">
        <v>843</v>
      </c>
      <c r="I14" s="153"/>
      <c r="J14" s="153"/>
      <c r="K14" s="158"/>
      <c r="L14" s="158"/>
      <c r="M14" s="54">
        <f>M20+M33+M47+M29+M17+M27</f>
        <v>1505802.4</v>
      </c>
      <c r="N14" s="54">
        <f>N20+N33+N47+N29+N17+N27</f>
        <v>1322947.8</v>
      </c>
      <c r="O14" s="54">
        <f>O20+O33+O47+O29+O17+O27</f>
        <v>596058.4</v>
      </c>
      <c r="P14" s="56">
        <f>O14/M14%</f>
        <v>39.584104793563888</v>
      </c>
      <c r="Q14" s="56">
        <f>O14/N14%</f>
        <v>45.055322666548143</v>
      </c>
    </row>
    <row r="15" spans="1:17" x14ac:dyDescent="0.2">
      <c r="A15" s="153"/>
      <c r="B15" s="153"/>
      <c r="C15" s="153"/>
      <c r="D15" s="153"/>
      <c r="E15" s="154"/>
      <c r="F15" s="156"/>
      <c r="G15" s="9" t="s">
        <v>17</v>
      </c>
      <c r="H15" s="158"/>
      <c r="I15" s="153"/>
      <c r="J15" s="153"/>
      <c r="K15" s="158"/>
      <c r="L15" s="158"/>
      <c r="M15" s="54">
        <f>M21+M34</f>
        <v>10331.799999999999</v>
      </c>
      <c r="N15" s="54">
        <f>N21+N34</f>
        <v>9700</v>
      </c>
      <c r="O15" s="54">
        <f>O21+O34</f>
        <v>3753.2</v>
      </c>
      <c r="P15" s="56">
        <f t="shared" ref="P15:P47" si="0">O15/M15%</f>
        <v>36.326680733270095</v>
      </c>
      <c r="Q15" s="56">
        <f t="shared" ref="Q15:Q47" si="1">O15/N15%</f>
        <v>38.692783505154637</v>
      </c>
    </row>
    <row r="16" spans="1:17" x14ac:dyDescent="0.2">
      <c r="A16" s="153"/>
      <c r="B16" s="153"/>
      <c r="C16" s="153"/>
      <c r="D16" s="153"/>
      <c r="E16" s="154"/>
      <c r="F16" s="156"/>
      <c r="G16" s="9" t="s">
        <v>18</v>
      </c>
      <c r="H16" s="158"/>
      <c r="I16" s="153"/>
      <c r="J16" s="153"/>
      <c r="K16" s="158"/>
      <c r="L16" s="158"/>
      <c r="M16" s="54">
        <f>M35</f>
        <v>1353591.9</v>
      </c>
      <c r="N16" s="54">
        <f t="shared" ref="N16:O16" si="2">N35</f>
        <v>1161291.8</v>
      </c>
      <c r="O16" s="54">
        <f t="shared" si="2"/>
        <v>499828.5</v>
      </c>
      <c r="P16" s="56">
        <f t="shared" si="0"/>
        <v>36.926085328968057</v>
      </c>
      <c r="Q16" s="56">
        <f t="shared" si="1"/>
        <v>43.040732742623348</v>
      </c>
    </row>
    <row r="17" spans="1:17" ht="38.25" x14ac:dyDescent="0.2">
      <c r="A17" s="49">
        <v>32</v>
      </c>
      <c r="B17" s="50" t="s">
        <v>77</v>
      </c>
      <c r="C17" s="50"/>
      <c r="D17" s="50"/>
      <c r="E17" s="52" t="s">
        <v>78</v>
      </c>
      <c r="F17" s="51" t="s">
        <v>61</v>
      </c>
      <c r="G17" s="44" t="s">
        <v>19</v>
      </c>
      <c r="H17" s="40">
        <v>843</v>
      </c>
      <c r="I17" s="43" t="s">
        <v>20</v>
      </c>
      <c r="J17" s="43">
        <v>13</v>
      </c>
      <c r="K17" s="40">
        <v>3210000000</v>
      </c>
      <c r="L17" s="40"/>
      <c r="M17" s="53">
        <f>M18</f>
        <v>0</v>
      </c>
      <c r="N17" s="53">
        <f t="shared" ref="N17:O18" si="3">N18</f>
        <v>150</v>
      </c>
      <c r="O17" s="53">
        <f t="shared" si="3"/>
        <v>0</v>
      </c>
      <c r="P17" s="56"/>
      <c r="Q17" s="56"/>
    </row>
    <row r="18" spans="1:17" ht="38.25" x14ac:dyDescent="0.2">
      <c r="A18" s="49">
        <v>32</v>
      </c>
      <c r="B18" s="50" t="s">
        <v>77</v>
      </c>
      <c r="C18" s="50" t="s">
        <v>20</v>
      </c>
      <c r="D18" s="50"/>
      <c r="E18" s="44" t="s">
        <v>79</v>
      </c>
      <c r="F18" s="51" t="s">
        <v>61</v>
      </c>
      <c r="G18" s="44" t="s">
        <v>19</v>
      </c>
      <c r="H18" s="40">
        <v>843</v>
      </c>
      <c r="I18" s="43" t="s">
        <v>20</v>
      </c>
      <c r="J18" s="43" t="s">
        <v>81</v>
      </c>
      <c r="K18" s="40">
        <v>3210000000</v>
      </c>
      <c r="L18" s="40"/>
      <c r="M18" s="53">
        <f>M19</f>
        <v>0</v>
      </c>
      <c r="N18" s="53">
        <f t="shared" si="3"/>
        <v>150</v>
      </c>
      <c r="O18" s="53">
        <f t="shared" si="3"/>
        <v>0</v>
      </c>
      <c r="P18" s="56"/>
      <c r="Q18" s="56"/>
    </row>
    <row r="19" spans="1:17" ht="38.25" x14ac:dyDescent="0.2">
      <c r="A19" s="49">
        <v>32</v>
      </c>
      <c r="B19" s="50">
        <v>2</v>
      </c>
      <c r="C19" s="50" t="s">
        <v>20</v>
      </c>
      <c r="D19" s="50" t="s">
        <v>76</v>
      </c>
      <c r="E19" s="44" t="s">
        <v>80</v>
      </c>
      <c r="F19" s="51" t="s">
        <v>61</v>
      </c>
      <c r="G19" s="44" t="s">
        <v>19</v>
      </c>
      <c r="H19" s="41">
        <v>843</v>
      </c>
      <c r="I19" s="42" t="s">
        <v>20</v>
      </c>
      <c r="J19" s="42">
        <v>13</v>
      </c>
      <c r="K19" s="40">
        <v>3210107300</v>
      </c>
      <c r="L19" s="40">
        <v>350</v>
      </c>
      <c r="M19" s="53"/>
      <c r="N19" s="53">
        <v>150</v>
      </c>
      <c r="O19" s="53"/>
      <c r="P19" s="56"/>
      <c r="Q19" s="56"/>
    </row>
    <row r="20" spans="1:17" ht="76.5" x14ac:dyDescent="0.2">
      <c r="A20" s="159">
        <v>32</v>
      </c>
      <c r="B20" s="161">
        <v>2</v>
      </c>
      <c r="C20" s="161"/>
      <c r="D20" s="161"/>
      <c r="E20" s="163" t="s">
        <v>24</v>
      </c>
      <c r="F20" s="155" t="s">
        <v>61</v>
      </c>
      <c r="G20" s="44" t="s">
        <v>25</v>
      </c>
      <c r="H20" s="13">
        <v>843</v>
      </c>
      <c r="I20" s="10" t="s">
        <v>26</v>
      </c>
      <c r="J20" s="10">
        <v>11</v>
      </c>
      <c r="K20" s="12">
        <v>3220000000</v>
      </c>
      <c r="L20" s="12"/>
      <c r="M20" s="53">
        <f>M22</f>
        <v>780</v>
      </c>
      <c r="N20" s="53">
        <f t="shared" ref="N20:O20" si="4">N22</f>
        <v>780</v>
      </c>
      <c r="O20" s="53">
        <f t="shared" si="4"/>
        <v>118</v>
      </c>
      <c r="P20" s="56">
        <f t="shared" si="0"/>
        <v>15.128205128205128</v>
      </c>
      <c r="Q20" s="56">
        <f t="shared" si="1"/>
        <v>15.128205128205128</v>
      </c>
    </row>
    <row r="21" spans="1:17" x14ac:dyDescent="0.2">
      <c r="A21" s="160"/>
      <c r="B21" s="162"/>
      <c r="C21" s="162"/>
      <c r="D21" s="162"/>
      <c r="E21" s="164"/>
      <c r="F21" s="165"/>
      <c r="G21" s="9" t="s">
        <v>27</v>
      </c>
      <c r="H21" s="13">
        <v>843</v>
      </c>
      <c r="I21" s="10" t="s">
        <v>26</v>
      </c>
      <c r="J21" s="10">
        <v>11</v>
      </c>
      <c r="K21" s="12">
        <v>3220000000</v>
      </c>
      <c r="L21" s="12"/>
      <c r="M21" s="53">
        <f>M23</f>
        <v>631.79999999999995</v>
      </c>
      <c r="N21" s="53">
        <f t="shared" ref="N21:O21" si="5">N23</f>
        <v>0</v>
      </c>
      <c r="O21" s="53">
        <f t="shared" si="5"/>
        <v>0</v>
      </c>
      <c r="P21" s="56">
        <f t="shared" si="0"/>
        <v>0</v>
      </c>
      <c r="Q21" s="56"/>
    </row>
    <row r="22" spans="1:17" ht="76.5" x14ac:dyDescent="0.2">
      <c r="A22" s="159">
        <v>32</v>
      </c>
      <c r="B22" s="161">
        <v>2</v>
      </c>
      <c r="C22" s="161" t="s">
        <v>26</v>
      </c>
      <c r="D22" s="161"/>
      <c r="E22" s="155" t="s">
        <v>28</v>
      </c>
      <c r="F22" s="155" t="s">
        <v>61</v>
      </c>
      <c r="G22" s="9" t="s">
        <v>25</v>
      </c>
      <c r="H22" s="13">
        <v>843</v>
      </c>
      <c r="I22" s="10" t="s">
        <v>26</v>
      </c>
      <c r="J22" s="10">
        <v>11</v>
      </c>
      <c r="K22" s="12">
        <v>3220300000</v>
      </c>
      <c r="L22" s="12">
        <v>321</v>
      </c>
      <c r="M22" s="53">
        <f>M25</f>
        <v>780</v>
      </c>
      <c r="N22" s="53">
        <f t="shared" ref="N22:O22" si="6">N25</f>
        <v>780</v>
      </c>
      <c r="O22" s="53">
        <f t="shared" si="6"/>
        <v>118</v>
      </c>
      <c r="P22" s="56">
        <f t="shared" si="0"/>
        <v>15.128205128205128</v>
      </c>
      <c r="Q22" s="56">
        <f t="shared" si="1"/>
        <v>15.128205128205128</v>
      </c>
    </row>
    <row r="23" spans="1:17" x14ac:dyDescent="0.2">
      <c r="A23" s="160"/>
      <c r="B23" s="162"/>
      <c r="C23" s="162"/>
      <c r="D23" s="162"/>
      <c r="E23" s="165"/>
      <c r="F23" s="165"/>
      <c r="G23" s="9" t="s">
        <v>17</v>
      </c>
      <c r="H23" s="13">
        <v>843</v>
      </c>
      <c r="I23" s="10" t="s">
        <v>26</v>
      </c>
      <c r="J23" s="10">
        <v>11</v>
      </c>
      <c r="K23" s="12">
        <v>3220300000</v>
      </c>
      <c r="L23" s="12">
        <v>321</v>
      </c>
      <c r="M23" s="53">
        <f>M26</f>
        <v>631.79999999999995</v>
      </c>
      <c r="N23" s="53">
        <f t="shared" ref="N23:O23" si="7">N26</f>
        <v>0</v>
      </c>
      <c r="O23" s="53">
        <f t="shared" si="7"/>
        <v>0</v>
      </c>
      <c r="P23" s="56"/>
      <c r="Q23" s="56"/>
    </row>
    <row r="24" spans="1:17" ht="114.75" x14ac:dyDescent="0.2">
      <c r="A24" s="10">
        <v>32</v>
      </c>
      <c r="B24" s="11">
        <v>2</v>
      </c>
      <c r="C24" s="11" t="s">
        <v>26</v>
      </c>
      <c r="D24" s="11" t="s">
        <v>20</v>
      </c>
      <c r="E24" s="9" t="s">
        <v>29</v>
      </c>
      <c r="F24" s="9" t="s">
        <v>61</v>
      </c>
      <c r="G24" s="9"/>
      <c r="H24" s="13"/>
      <c r="I24" s="10"/>
      <c r="J24" s="10"/>
      <c r="K24" s="12"/>
      <c r="L24" s="12"/>
      <c r="M24" s="53"/>
      <c r="N24" s="53"/>
      <c r="O24" s="53"/>
      <c r="P24" s="56"/>
      <c r="Q24" s="56"/>
    </row>
    <row r="25" spans="1:17" ht="76.5" x14ac:dyDescent="0.2">
      <c r="A25" s="159">
        <v>32</v>
      </c>
      <c r="B25" s="161">
        <v>2</v>
      </c>
      <c r="C25" s="161" t="s">
        <v>26</v>
      </c>
      <c r="D25" s="161" t="s">
        <v>21</v>
      </c>
      <c r="E25" s="155" t="s">
        <v>30</v>
      </c>
      <c r="F25" s="155" t="s">
        <v>61</v>
      </c>
      <c r="G25" s="9" t="s">
        <v>25</v>
      </c>
      <c r="H25" s="13">
        <v>843</v>
      </c>
      <c r="I25" s="10" t="s">
        <v>26</v>
      </c>
      <c r="J25" s="10">
        <v>11</v>
      </c>
      <c r="K25" s="12" t="s">
        <v>31</v>
      </c>
      <c r="L25" s="12">
        <v>321</v>
      </c>
      <c r="M25" s="53">
        <v>780</v>
      </c>
      <c r="N25" s="53">
        <v>780</v>
      </c>
      <c r="O25" s="53">
        <v>118</v>
      </c>
      <c r="P25" s="56">
        <f t="shared" si="0"/>
        <v>15.128205128205128</v>
      </c>
      <c r="Q25" s="56">
        <f t="shared" si="1"/>
        <v>15.128205128205128</v>
      </c>
    </row>
    <row r="26" spans="1:17" x14ac:dyDescent="0.2">
      <c r="A26" s="160"/>
      <c r="B26" s="162"/>
      <c r="C26" s="162"/>
      <c r="D26" s="162"/>
      <c r="E26" s="165"/>
      <c r="F26" s="165"/>
      <c r="G26" s="9" t="s">
        <v>17</v>
      </c>
      <c r="H26" s="13">
        <v>843</v>
      </c>
      <c r="I26" s="10" t="s">
        <v>26</v>
      </c>
      <c r="J26" s="10">
        <v>11</v>
      </c>
      <c r="K26" s="12" t="s">
        <v>31</v>
      </c>
      <c r="L26" s="12">
        <v>321</v>
      </c>
      <c r="M26" s="53">
        <v>631.79999999999995</v>
      </c>
      <c r="N26" s="53"/>
      <c r="O26" s="53"/>
      <c r="P26" s="56"/>
      <c r="Q26" s="56"/>
    </row>
    <row r="27" spans="1:17" ht="38.25" x14ac:dyDescent="0.2">
      <c r="A27" s="42">
        <v>32</v>
      </c>
      <c r="B27" s="43">
        <v>4</v>
      </c>
      <c r="C27" s="43"/>
      <c r="D27" s="43"/>
      <c r="E27" s="44" t="s">
        <v>82</v>
      </c>
      <c r="F27" s="44" t="s">
        <v>61</v>
      </c>
      <c r="G27" s="44" t="s">
        <v>19</v>
      </c>
      <c r="H27" s="41">
        <v>843</v>
      </c>
      <c r="I27" s="42" t="s">
        <v>22</v>
      </c>
      <c r="J27" s="42">
        <v>12</v>
      </c>
      <c r="K27" s="40">
        <v>3240100000</v>
      </c>
      <c r="L27" s="40"/>
      <c r="M27" s="53">
        <f>M28</f>
        <v>0</v>
      </c>
      <c r="N27" s="53">
        <f t="shared" ref="N27:O27" si="8">N28</f>
        <v>89.1</v>
      </c>
      <c r="O27" s="53">
        <f t="shared" si="8"/>
        <v>0</v>
      </c>
      <c r="P27" s="56"/>
      <c r="Q27" s="56"/>
    </row>
    <row r="28" spans="1:17" ht="51" x14ac:dyDescent="0.2">
      <c r="A28" s="42">
        <v>32</v>
      </c>
      <c r="B28" s="43">
        <v>4</v>
      </c>
      <c r="C28" s="43" t="s">
        <v>20</v>
      </c>
      <c r="D28" s="43"/>
      <c r="E28" s="44" t="s">
        <v>83</v>
      </c>
      <c r="F28" s="44" t="s">
        <v>61</v>
      </c>
      <c r="G28" s="44" t="s">
        <v>19</v>
      </c>
      <c r="H28" s="41">
        <v>843</v>
      </c>
      <c r="I28" s="42" t="s">
        <v>22</v>
      </c>
      <c r="J28" s="42">
        <v>12</v>
      </c>
      <c r="K28" s="40">
        <v>3240105010</v>
      </c>
      <c r="L28" s="40" t="s">
        <v>84</v>
      </c>
      <c r="M28" s="53"/>
      <c r="N28" s="53">
        <v>89.1</v>
      </c>
      <c r="O28" s="53"/>
      <c r="P28" s="56"/>
      <c r="Q28" s="56"/>
    </row>
    <row r="29" spans="1:17" ht="38.25" x14ac:dyDescent="0.2">
      <c r="A29" s="10">
        <v>32</v>
      </c>
      <c r="B29" s="11">
        <v>5</v>
      </c>
      <c r="C29" s="11"/>
      <c r="D29" s="11"/>
      <c r="E29" s="9" t="s">
        <v>33</v>
      </c>
      <c r="F29" s="9" t="s">
        <v>61</v>
      </c>
      <c r="G29" s="9" t="s">
        <v>19</v>
      </c>
      <c r="H29" s="13">
        <v>843</v>
      </c>
      <c r="I29" s="10" t="s">
        <v>20</v>
      </c>
      <c r="J29" s="10">
        <v>13</v>
      </c>
      <c r="K29" s="12">
        <v>3250000000</v>
      </c>
      <c r="L29" s="12"/>
      <c r="M29" s="53">
        <f>M30</f>
        <v>0</v>
      </c>
      <c r="N29" s="53">
        <f t="shared" ref="N29:O29" si="9">N30</f>
        <v>350</v>
      </c>
      <c r="O29" s="53">
        <f t="shared" si="9"/>
        <v>238.9</v>
      </c>
      <c r="P29" s="56"/>
      <c r="Q29" s="56">
        <f t="shared" si="1"/>
        <v>68.257142857142853</v>
      </c>
    </row>
    <row r="30" spans="1:17" ht="38.25" x14ac:dyDescent="0.2">
      <c r="A30" s="10">
        <v>32</v>
      </c>
      <c r="B30" s="11">
        <v>5</v>
      </c>
      <c r="C30" s="11" t="s">
        <v>20</v>
      </c>
      <c r="D30" s="11"/>
      <c r="E30" s="9" t="s">
        <v>34</v>
      </c>
      <c r="F30" s="9" t="s">
        <v>61</v>
      </c>
      <c r="G30" s="9" t="s">
        <v>19</v>
      </c>
      <c r="H30" s="13">
        <v>843</v>
      </c>
      <c r="I30" s="10" t="s">
        <v>20</v>
      </c>
      <c r="J30" s="10">
        <v>13</v>
      </c>
      <c r="K30" s="12">
        <v>3250108040</v>
      </c>
      <c r="L30" s="12" t="s">
        <v>35</v>
      </c>
      <c r="M30" s="53">
        <f>M31+M32</f>
        <v>0</v>
      </c>
      <c r="N30" s="53">
        <f t="shared" ref="N30:O30" si="10">N31+N32</f>
        <v>350</v>
      </c>
      <c r="O30" s="53">
        <f t="shared" si="10"/>
        <v>238.9</v>
      </c>
      <c r="P30" s="56"/>
      <c r="Q30" s="56">
        <f t="shared" si="1"/>
        <v>68.257142857142853</v>
      </c>
    </row>
    <row r="31" spans="1:17" ht="51" x14ac:dyDescent="0.2">
      <c r="A31" s="10">
        <v>32</v>
      </c>
      <c r="B31" s="11">
        <v>5</v>
      </c>
      <c r="C31" s="11" t="s">
        <v>20</v>
      </c>
      <c r="D31" s="11" t="s">
        <v>20</v>
      </c>
      <c r="E31" s="9" t="s">
        <v>36</v>
      </c>
      <c r="F31" s="9" t="s">
        <v>61</v>
      </c>
      <c r="G31" s="9"/>
      <c r="H31" s="13"/>
      <c r="I31" s="10"/>
      <c r="J31" s="10"/>
      <c r="K31" s="12"/>
      <c r="L31" s="12"/>
      <c r="M31" s="53"/>
      <c r="N31" s="53"/>
      <c r="O31" s="53"/>
      <c r="P31" s="56"/>
      <c r="Q31" s="56"/>
    </row>
    <row r="32" spans="1:17" ht="51" x14ac:dyDescent="0.2">
      <c r="A32" s="10">
        <v>32</v>
      </c>
      <c r="B32" s="11">
        <v>5</v>
      </c>
      <c r="C32" s="11" t="s">
        <v>20</v>
      </c>
      <c r="D32" s="11" t="s">
        <v>21</v>
      </c>
      <c r="E32" s="9" t="s">
        <v>37</v>
      </c>
      <c r="F32" s="9" t="s">
        <v>61</v>
      </c>
      <c r="G32" s="9" t="s">
        <v>19</v>
      </c>
      <c r="H32" s="13">
        <v>843</v>
      </c>
      <c r="I32" s="10" t="s">
        <v>20</v>
      </c>
      <c r="J32" s="10">
        <v>13</v>
      </c>
      <c r="K32" s="12">
        <v>3250108040</v>
      </c>
      <c r="L32" s="12" t="s">
        <v>35</v>
      </c>
      <c r="M32" s="53"/>
      <c r="N32" s="53">
        <v>350</v>
      </c>
      <c r="O32" s="53">
        <v>238.9</v>
      </c>
      <c r="P32" s="56"/>
      <c r="Q32" s="56">
        <f t="shared" si="1"/>
        <v>68.257142857142853</v>
      </c>
    </row>
    <row r="33" spans="1:17" ht="76.5" x14ac:dyDescent="0.2">
      <c r="A33" s="167">
        <v>32</v>
      </c>
      <c r="B33" s="153">
        <v>6</v>
      </c>
      <c r="C33" s="153"/>
      <c r="D33" s="153"/>
      <c r="E33" s="155" t="s">
        <v>38</v>
      </c>
      <c r="F33" s="155" t="s">
        <v>61</v>
      </c>
      <c r="G33" s="9" t="s">
        <v>25</v>
      </c>
      <c r="H33" s="168">
        <v>843</v>
      </c>
      <c r="I33" s="167" t="s">
        <v>22</v>
      </c>
      <c r="J33" s="167" t="s">
        <v>20</v>
      </c>
      <c r="K33" s="158">
        <v>3260000000</v>
      </c>
      <c r="L33" s="158"/>
      <c r="M33" s="53">
        <f>M36+M38+M39+M41</f>
        <v>1370029.0999999999</v>
      </c>
      <c r="N33" s="53">
        <f t="shared" ref="N33:O33" si="11">N36+N38+N39+N41</f>
        <v>1177729</v>
      </c>
      <c r="O33" s="53">
        <f t="shared" si="11"/>
        <v>509007.10000000003</v>
      </c>
      <c r="P33" s="56">
        <f t="shared" si="0"/>
        <v>37.153013757153047</v>
      </c>
      <c r="Q33" s="56">
        <f t="shared" si="1"/>
        <v>43.219373896711382</v>
      </c>
    </row>
    <row r="34" spans="1:17" x14ac:dyDescent="0.2">
      <c r="A34" s="167"/>
      <c r="B34" s="153"/>
      <c r="C34" s="153"/>
      <c r="D34" s="153"/>
      <c r="E34" s="156"/>
      <c r="F34" s="156"/>
      <c r="G34" s="9" t="s">
        <v>39</v>
      </c>
      <c r="H34" s="168"/>
      <c r="I34" s="167"/>
      <c r="J34" s="167"/>
      <c r="K34" s="158"/>
      <c r="L34" s="158"/>
      <c r="M34" s="53">
        <f>M42</f>
        <v>9700</v>
      </c>
      <c r="N34" s="53">
        <f t="shared" ref="N34:O34" si="12">N42</f>
        <v>9700</v>
      </c>
      <c r="O34" s="53">
        <f t="shared" si="12"/>
        <v>3753.2</v>
      </c>
      <c r="P34" s="56">
        <f t="shared" si="0"/>
        <v>38.692783505154637</v>
      </c>
      <c r="Q34" s="56">
        <f t="shared" si="1"/>
        <v>38.692783505154637</v>
      </c>
    </row>
    <row r="35" spans="1:17" x14ac:dyDescent="0.2">
      <c r="A35" s="167"/>
      <c r="B35" s="153"/>
      <c r="C35" s="153"/>
      <c r="D35" s="153"/>
      <c r="E35" s="156"/>
      <c r="F35" s="156"/>
      <c r="G35" s="9" t="s">
        <v>40</v>
      </c>
      <c r="H35" s="168"/>
      <c r="I35" s="167"/>
      <c r="J35" s="167"/>
      <c r="K35" s="158"/>
      <c r="L35" s="158"/>
      <c r="M35" s="53">
        <f>M40</f>
        <v>1353591.9</v>
      </c>
      <c r="N35" s="53">
        <f t="shared" ref="N35:O35" si="13">N40</f>
        <v>1161291.8</v>
      </c>
      <c r="O35" s="53">
        <f t="shared" si="13"/>
        <v>499828.5</v>
      </c>
      <c r="P35" s="56">
        <f t="shared" si="0"/>
        <v>36.926085328968057</v>
      </c>
      <c r="Q35" s="56">
        <f t="shared" si="1"/>
        <v>43.040732742623348</v>
      </c>
    </row>
    <row r="36" spans="1:17" ht="38.25" x14ac:dyDescent="0.2">
      <c r="A36" s="10">
        <v>32</v>
      </c>
      <c r="B36" s="11">
        <v>6</v>
      </c>
      <c r="C36" s="11" t="s">
        <v>20</v>
      </c>
      <c r="D36" s="11"/>
      <c r="E36" s="9" t="s">
        <v>41</v>
      </c>
      <c r="F36" s="9" t="s">
        <v>61</v>
      </c>
      <c r="G36" s="9" t="s">
        <v>19</v>
      </c>
      <c r="H36" s="13">
        <v>843</v>
      </c>
      <c r="I36" s="10" t="s">
        <v>22</v>
      </c>
      <c r="J36" s="10" t="s">
        <v>20</v>
      </c>
      <c r="K36" s="12">
        <v>3260103910</v>
      </c>
      <c r="L36" s="12" t="s">
        <v>42</v>
      </c>
      <c r="M36" s="53">
        <f>M37</f>
        <v>3071.3</v>
      </c>
      <c r="N36" s="53">
        <f t="shared" ref="N36:O36" si="14">N37</f>
        <v>3071.3</v>
      </c>
      <c r="O36" s="53">
        <f t="shared" si="14"/>
        <v>1960.4</v>
      </c>
      <c r="P36" s="56">
        <f t="shared" si="0"/>
        <v>63.829648682968127</v>
      </c>
      <c r="Q36" s="56">
        <f t="shared" si="1"/>
        <v>63.829648682968127</v>
      </c>
    </row>
    <row r="37" spans="1:17" ht="102" x14ac:dyDescent="0.2">
      <c r="A37" s="10">
        <v>32</v>
      </c>
      <c r="B37" s="11">
        <v>6</v>
      </c>
      <c r="C37" s="11" t="s">
        <v>20</v>
      </c>
      <c r="D37" s="11" t="s">
        <v>23</v>
      </c>
      <c r="E37" s="9" t="s">
        <v>43</v>
      </c>
      <c r="F37" s="9" t="s">
        <v>61</v>
      </c>
      <c r="G37" s="9" t="s">
        <v>19</v>
      </c>
      <c r="H37" s="18">
        <v>843</v>
      </c>
      <c r="I37" s="19" t="s">
        <v>22</v>
      </c>
      <c r="J37" s="19" t="s">
        <v>20</v>
      </c>
      <c r="K37" s="16">
        <v>3260103910</v>
      </c>
      <c r="L37" s="12" t="s">
        <v>42</v>
      </c>
      <c r="M37" s="53">
        <v>3071.3</v>
      </c>
      <c r="N37" s="53">
        <v>3071.3</v>
      </c>
      <c r="O37" s="53">
        <v>1960.4</v>
      </c>
      <c r="P37" s="56">
        <f t="shared" si="0"/>
        <v>63.829648682968127</v>
      </c>
      <c r="Q37" s="56">
        <f t="shared" si="1"/>
        <v>63.829648682968127</v>
      </c>
    </row>
    <row r="38" spans="1:17" ht="89.25" x14ac:dyDescent="0.2">
      <c r="A38" s="10">
        <v>32</v>
      </c>
      <c r="B38" s="11">
        <v>6</v>
      </c>
      <c r="C38" s="11" t="s">
        <v>21</v>
      </c>
      <c r="D38" s="11"/>
      <c r="E38" s="9" t="s">
        <v>44</v>
      </c>
      <c r="F38" s="9" t="s">
        <v>61</v>
      </c>
      <c r="G38" s="9" t="s">
        <v>19</v>
      </c>
      <c r="H38" s="13">
        <v>843</v>
      </c>
      <c r="I38" s="10" t="s">
        <v>22</v>
      </c>
      <c r="J38" s="10" t="s">
        <v>20</v>
      </c>
      <c r="K38" s="12">
        <v>3260206770</v>
      </c>
      <c r="L38" s="12">
        <v>621</v>
      </c>
      <c r="M38" s="53">
        <v>3365.9</v>
      </c>
      <c r="N38" s="53">
        <v>3365.9</v>
      </c>
      <c r="O38" s="53">
        <v>3349</v>
      </c>
      <c r="P38" s="56">
        <f t="shared" si="0"/>
        <v>99.497905463620427</v>
      </c>
      <c r="Q38" s="56">
        <f t="shared" si="1"/>
        <v>99.497905463620427</v>
      </c>
    </row>
    <row r="39" spans="1:17" ht="76.5" x14ac:dyDescent="0.2">
      <c r="A39" s="159">
        <v>32</v>
      </c>
      <c r="B39" s="161">
        <v>6</v>
      </c>
      <c r="C39" s="161" t="s">
        <v>22</v>
      </c>
      <c r="D39" s="161"/>
      <c r="E39" s="155" t="s">
        <v>45</v>
      </c>
      <c r="F39" s="155" t="s">
        <v>61</v>
      </c>
      <c r="G39" s="9" t="s">
        <v>25</v>
      </c>
      <c r="H39" s="13">
        <v>843</v>
      </c>
      <c r="I39" s="20" t="s">
        <v>46</v>
      </c>
      <c r="J39" s="11" t="s">
        <v>47</v>
      </c>
      <c r="K39" s="12">
        <v>3260400000</v>
      </c>
      <c r="L39" s="12"/>
      <c r="M39" s="53">
        <f>M40</f>
        <v>1353591.9</v>
      </c>
      <c r="N39" s="53">
        <f t="shared" ref="N39:O39" si="15">N40</f>
        <v>1161291.8</v>
      </c>
      <c r="O39" s="53">
        <f t="shared" si="15"/>
        <v>499828.5</v>
      </c>
      <c r="P39" s="56">
        <f t="shared" si="0"/>
        <v>36.926085328968057</v>
      </c>
      <c r="Q39" s="56">
        <f t="shared" si="1"/>
        <v>43.040732742623348</v>
      </c>
    </row>
    <row r="40" spans="1:17" ht="102" x14ac:dyDescent="0.2">
      <c r="A40" s="160"/>
      <c r="B40" s="162"/>
      <c r="C40" s="162"/>
      <c r="D40" s="162"/>
      <c r="E40" s="165"/>
      <c r="F40" s="165"/>
      <c r="G40" s="9" t="s">
        <v>18</v>
      </c>
      <c r="H40" s="13">
        <v>843</v>
      </c>
      <c r="I40" s="20" t="s">
        <v>48</v>
      </c>
      <c r="J40" s="11" t="s">
        <v>47</v>
      </c>
      <c r="K40" s="12">
        <v>3260452900</v>
      </c>
      <c r="L40" s="55" t="s">
        <v>85</v>
      </c>
      <c r="M40" s="53">
        <v>1353591.9</v>
      </c>
      <c r="N40" s="53">
        <v>1161291.8</v>
      </c>
      <c r="O40" s="53">
        <v>499828.5</v>
      </c>
      <c r="P40" s="56">
        <f t="shared" si="0"/>
        <v>36.926085328968057</v>
      </c>
      <c r="Q40" s="56">
        <f t="shared" si="1"/>
        <v>43.040732742623348</v>
      </c>
    </row>
    <row r="41" spans="1:17" ht="76.5" x14ac:dyDescent="0.2">
      <c r="A41" s="159">
        <v>32</v>
      </c>
      <c r="B41" s="161">
        <v>6</v>
      </c>
      <c r="C41" s="161" t="s">
        <v>49</v>
      </c>
      <c r="D41" s="161"/>
      <c r="E41" s="155" t="s">
        <v>50</v>
      </c>
      <c r="F41" s="155" t="s">
        <v>61</v>
      </c>
      <c r="G41" s="9" t="s">
        <v>25</v>
      </c>
      <c r="H41" s="13">
        <v>843</v>
      </c>
      <c r="I41" s="15" t="s">
        <v>22</v>
      </c>
      <c r="J41" s="10">
        <v>1</v>
      </c>
      <c r="K41" s="12" t="s">
        <v>51</v>
      </c>
      <c r="L41" s="12"/>
      <c r="M41" s="53">
        <f>M43</f>
        <v>10000</v>
      </c>
      <c r="N41" s="53">
        <f t="shared" ref="N41:O41" si="16">N43</f>
        <v>10000</v>
      </c>
      <c r="O41" s="53">
        <f t="shared" si="16"/>
        <v>3869.2</v>
      </c>
      <c r="P41" s="56">
        <f t="shared" si="0"/>
        <v>38.692</v>
      </c>
      <c r="Q41" s="56">
        <f t="shared" si="1"/>
        <v>38.692</v>
      </c>
    </row>
    <row r="42" spans="1:17" x14ac:dyDescent="0.2">
      <c r="A42" s="160"/>
      <c r="B42" s="162"/>
      <c r="C42" s="162"/>
      <c r="D42" s="162"/>
      <c r="E42" s="165"/>
      <c r="F42" s="165"/>
      <c r="G42" s="9" t="s">
        <v>17</v>
      </c>
      <c r="H42" s="13">
        <v>844</v>
      </c>
      <c r="I42" s="10" t="s">
        <v>22</v>
      </c>
      <c r="J42" s="10" t="s">
        <v>20</v>
      </c>
      <c r="K42" s="12" t="s">
        <v>51</v>
      </c>
      <c r="L42" s="12"/>
      <c r="M42" s="53">
        <f>M44</f>
        <v>9700</v>
      </c>
      <c r="N42" s="53">
        <f t="shared" ref="N42:O42" si="17">N44</f>
        <v>9700</v>
      </c>
      <c r="O42" s="53">
        <f t="shared" si="17"/>
        <v>3753.2</v>
      </c>
      <c r="P42" s="56">
        <f t="shared" si="0"/>
        <v>38.692783505154637</v>
      </c>
      <c r="Q42" s="56">
        <f t="shared" si="1"/>
        <v>38.692783505154637</v>
      </c>
    </row>
    <row r="43" spans="1:17" ht="76.5" x14ac:dyDescent="0.2">
      <c r="A43" s="159">
        <v>32</v>
      </c>
      <c r="B43" s="161">
        <v>6</v>
      </c>
      <c r="C43" s="161" t="s">
        <v>49</v>
      </c>
      <c r="D43" s="161" t="s">
        <v>21</v>
      </c>
      <c r="E43" s="155" t="s">
        <v>52</v>
      </c>
      <c r="F43" s="149" t="s">
        <v>61</v>
      </c>
      <c r="G43" s="9" t="s">
        <v>25</v>
      </c>
      <c r="H43" s="13">
        <v>843</v>
      </c>
      <c r="I43" s="10" t="s">
        <v>22</v>
      </c>
      <c r="J43" s="10" t="s">
        <v>20</v>
      </c>
      <c r="K43" s="12" t="s">
        <v>51</v>
      </c>
      <c r="L43" s="12"/>
      <c r="M43" s="53">
        <f>M45</f>
        <v>10000</v>
      </c>
      <c r="N43" s="53">
        <f>N45</f>
        <v>10000</v>
      </c>
      <c r="O43" s="53">
        <f>O45</f>
        <v>3869.2</v>
      </c>
      <c r="P43" s="56">
        <f t="shared" si="0"/>
        <v>38.692</v>
      </c>
      <c r="Q43" s="56">
        <f t="shared" si="1"/>
        <v>38.692</v>
      </c>
    </row>
    <row r="44" spans="1:17" x14ac:dyDescent="0.2">
      <c r="A44" s="175"/>
      <c r="B44" s="176"/>
      <c r="C44" s="176"/>
      <c r="D44" s="176"/>
      <c r="E44" s="165"/>
      <c r="F44" s="150"/>
      <c r="G44" s="9" t="s">
        <v>17</v>
      </c>
      <c r="H44" s="13">
        <v>844</v>
      </c>
      <c r="I44" s="10" t="s">
        <v>22</v>
      </c>
      <c r="J44" s="10" t="s">
        <v>20</v>
      </c>
      <c r="K44" s="12" t="s">
        <v>51</v>
      </c>
      <c r="L44" s="12"/>
      <c r="M44" s="53">
        <v>9700</v>
      </c>
      <c r="N44" s="53">
        <v>9700</v>
      </c>
      <c r="O44" s="53">
        <v>3753.2</v>
      </c>
      <c r="P44" s="56">
        <f t="shared" si="0"/>
        <v>38.692783505154637</v>
      </c>
      <c r="Q44" s="56">
        <f t="shared" si="1"/>
        <v>38.692783505154637</v>
      </c>
    </row>
    <row r="45" spans="1:17" ht="38.25" x14ac:dyDescent="0.2">
      <c r="A45" s="175"/>
      <c r="B45" s="176"/>
      <c r="C45" s="176"/>
      <c r="D45" s="176"/>
      <c r="E45" s="17" t="s">
        <v>53</v>
      </c>
      <c r="F45" s="151"/>
      <c r="G45" s="9" t="s">
        <v>54</v>
      </c>
      <c r="H45" s="13">
        <v>843</v>
      </c>
      <c r="I45" s="10" t="s">
        <v>22</v>
      </c>
      <c r="J45" s="10" t="s">
        <v>20</v>
      </c>
      <c r="K45" s="12" t="s">
        <v>55</v>
      </c>
      <c r="L45" s="12" t="s">
        <v>56</v>
      </c>
      <c r="M45" s="53">
        <v>10000</v>
      </c>
      <c r="N45" s="53">
        <v>10000</v>
      </c>
      <c r="O45" s="53">
        <v>3869.2</v>
      </c>
      <c r="P45" s="56">
        <f t="shared" si="0"/>
        <v>38.692</v>
      </c>
      <c r="Q45" s="56">
        <f t="shared" si="1"/>
        <v>38.692</v>
      </c>
    </row>
    <row r="46" spans="1:17" ht="38.25" x14ac:dyDescent="0.2">
      <c r="A46" s="10">
        <v>32</v>
      </c>
      <c r="B46" s="11">
        <v>9</v>
      </c>
      <c r="C46" s="11"/>
      <c r="D46" s="11"/>
      <c r="E46" s="14" t="s">
        <v>57</v>
      </c>
      <c r="F46" s="17" t="s">
        <v>62</v>
      </c>
      <c r="G46" s="9" t="s">
        <v>19</v>
      </c>
      <c r="H46" s="13">
        <v>843</v>
      </c>
      <c r="I46" s="10" t="s">
        <v>22</v>
      </c>
      <c r="J46" s="10" t="s">
        <v>20</v>
      </c>
      <c r="K46" s="12">
        <v>3290000000</v>
      </c>
      <c r="L46" s="12"/>
      <c r="M46" s="53">
        <f>M47</f>
        <v>134993.29999999999</v>
      </c>
      <c r="N46" s="53">
        <f t="shared" ref="N46:O46" si="18">N47</f>
        <v>143849.70000000001</v>
      </c>
      <c r="O46" s="53">
        <f t="shared" si="18"/>
        <v>86694.399999999994</v>
      </c>
      <c r="P46" s="56">
        <f t="shared" si="0"/>
        <v>64.221261351489289</v>
      </c>
      <c r="Q46" s="56">
        <f t="shared" si="1"/>
        <v>60.267348489430283</v>
      </c>
    </row>
    <row r="47" spans="1:17" ht="38.25" x14ac:dyDescent="0.2">
      <c r="A47" s="10">
        <v>32</v>
      </c>
      <c r="B47" s="11">
        <v>9</v>
      </c>
      <c r="C47" s="11" t="s">
        <v>26</v>
      </c>
      <c r="D47" s="11"/>
      <c r="E47" s="9" t="s">
        <v>58</v>
      </c>
      <c r="F47" s="45" t="s">
        <v>62</v>
      </c>
      <c r="G47" s="9" t="s">
        <v>19</v>
      </c>
      <c r="H47" s="13">
        <v>843</v>
      </c>
      <c r="I47" s="10" t="s">
        <v>22</v>
      </c>
      <c r="J47" s="10" t="s">
        <v>20</v>
      </c>
      <c r="K47" s="12">
        <v>3290306770</v>
      </c>
      <c r="L47" s="12" t="s">
        <v>59</v>
      </c>
      <c r="M47" s="53">
        <f>134993.3</f>
        <v>134993.29999999999</v>
      </c>
      <c r="N47" s="53">
        <v>143849.70000000001</v>
      </c>
      <c r="O47" s="53">
        <v>86694.399999999994</v>
      </c>
      <c r="P47" s="56">
        <f t="shared" si="0"/>
        <v>64.221261351489289</v>
      </c>
      <c r="Q47" s="56">
        <f t="shared" si="1"/>
        <v>60.267348489430283</v>
      </c>
    </row>
    <row r="48" spans="1:17" x14ac:dyDescent="0.2">
      <c r="M48" s="22"/>
    </row>
    <row r="49" spans="1:13" x14ac:dyDescent="0.2">
      <c r="A49" s="169" t="s">
        <v>60</v>
      </c>
      <c r="B49" s="169"/>
      <c r="C49" s="169"/>
      <c r="D49" s="169"/>
      <c r="E49" s="169"/>
      <c r="F49" s="169"/>
      <c r="G49" s="169"/>
      <c r="H49" s="169"/>
      <c r="I49" s="169"/>
      <c r="J49" s="169"/>
      <c r="K49" s="169"/>
      <c r="L49" s="169"/>
      <c r="M49" s="169"/>
    </row>
  </sheetData>
  <autoFilter ref="A13:M49"/>
  <mergeCells count="71">
    <mergeCell ref="A49:M49"/>
    <mergeCell ref="M11:O11"/>
    <mergeCell ref="P11:Q11"/>
    <mergeCell ref="A3:P3"/>
    <mergeCell ref="A4:P4"/>
    <mergeCell ref="A5:P5"/>
    <mergeCell ref="A7:P7"/>
    <mergeCell ref="A43:A45"/>
    <mergeCell ref="B43:B45"/>
    <mergeCell ref="C43:C45"/>
    <mergeCell ref="D43:D45"/>
    <mergeCell ref="E43:E44"/>
    <mergeCell ref="A41:A42"/>
    <mergeCell ref="B41:B42"/>
    <mergeCell ref="C41:C42"/>
    <mergeCell ref="D41:D42"/>
    <mergeCell ref="E41:E42"/>
    <mergeCell ref="F41:F42"/>
    <mergeCell ref="A39:A40"/>
    <mergeCell ref="B39:B40"/>
    <mergeCell ref="C39:C40"/>
    <mergeCell ref="D39:D40"/>
    <mergeCell ref="E39:E40"/>
    <mergeCell ref="F39:F40"/>
    <mergeCell ref="K33:K35"/>
    <mergeCell ref="L33:L35"/>
    <mergeCell ref="H33:H35"/>
    <mergeCell ref="I33:I35"/>
    <mergeCell ref="J33:J35"/>
    <mergeCell ref="F33:F35"/>
    <mergeCell ref="A33:A35"/>
    <mergeCell ref="B33:B35"/>
    <mergeCell ref="C33:C35"/>
    <mergeCell ref="D33:D35"/>
    <mergeCell ref="E33:E35"/>
    <mergeCell ref="F25:F26"/>
    <mergeCell ref="A22:A23"/>
    <mergeCell ref="B22:B23"/>
    <mergeCell ref="C22:C23"/>
    <mergeCell ref="D22:D23"/>
    <mergeCell ref="E22:E23"/>
    <mergeCell ref="F22:F23"/>
    <mergeCell ref="A25:A26"/>
    <mergeCell ref="B25:B26"/>
    <mergeCell ref="C25:C26"/>
    <mergeCell ref="D25:D26"/>
    <mergeCell ref="E25:E26"/>
    <mergeCell ref="E20:E21"/>
    <mergeCell ref="F20:F21"/>
    <mergeCell ref="H14:H16"/>
    <mergeCell ref="A9:M9"/>
    <mergeCell ref="I14:I16"/>
    <mergeCell ref="J14:J16"/>
    <mergeCell ref="K14:K16"/>
    <mergeCell ref="C20:C21"/>
    <mergeCell ref="F43:F45"/>
    <mergeCell ref="G11:G12"/>
    <mergeCell ref="H11:L11"/>
    <mergeCell ref="A14:A16"/>
    <mergeCell ref="B14:B16"/>
    <mergeCell ref="C14:C16"/>
    <mergeCell ref="D14:D16"/>
    <mergeCell ref="E14:E16"/>
    <mergeCell ref="F14:F16"/>
    <mergeCell ref="A11:D11"/>
    <mergeCell ref="E11:E12"/>
    <mergeCell ref="F11:F12"/>
    <mergeCell ref="L14:L16"/>
    <mergeCell ref="A20:A21"/>
    <mergeCell ref="B20:B21"/>
    <mergeCell ref="D20:D21"/>
  </mergeCells>
  <hyperlinks>
    <hyperlink ref="E20" location="P269" display="P269"/>
    <hyperlink ref="E46" location="Par726" display="Par726"/>
  </hyperlinks>
  <printOptions horizontalCentered="1"/>
  <pageMargins left="0" right="0" top="0.74803149606299213" bottom="0.19685039370078741" header="0.31496062992125984" footer="0.31496062992125984"/>
  <pageSetup paperSize="9" scale="55"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A4" zoomScale="87" zoomScaleNormal="87" zoomScaleSheetLayoutView="90" workbookViewId="0">
      <selection activeCell="T17" sqref="T17"/>
    </sheetView>
  </sheetViews>
  <sheetFormatPr defaultColWidth="9.140625" defaultRowHeight="15" x14ac:dyDescent="0.25"/>
  <cols>
    <col min="1" max="1" width="4.42578125" style="57" customWidth="1"/>
    <col min="2" max="2" width="4.28515625" style="57" customWidth="1"/>
    <col min="3" max="3" width="4.140625" style="57" customWidth="1"/>
    <col min="4" max="4" width="4.5703125" style="58" customWidth="1"/>
    <col min="5" max="5" width="44.7109375" style="58" customWidth="1"/>
    <col min="6" max="6" width="25.5703125" style="58" customWidth="1"/>
    <col min="7" max="7" width="10" style="58" customWidth="1"/>
    <col min="8" max="9" width="9.42578125" style="58" hidden="1" customWidth="1"/>
    <col min="10" max="10" width="6.28515625" style="58" customWidth="1"/>
    <col min="11" max="11" width="5.7109375" style="58" customWidth="1"/>
    <col min="12" max="14" width="14.85546875" style="58" customWidth="1"/>
    <col min="15" max="16384" width="9.140625" style="58"/>
  </cols>
  <sheetData>
    <row r="1" spans="1:16" ht="15.75" hidden="1" customHeight="1" x14ac:dyDescent="0.25"/>
    <row r="2" spans="1:16" ht="48.75" hidden="1" customHeight="1" x14ac:dyDescent="0.25"/>
    <row r="3" spans="1:16" hidden="1" x14ac:dyDescent="0.25"/>
    <row r="4" spans="1:16" s="59" customFormat="1" ht="15.75" x14ac:dyDescent="0.25">
      <c r="H4" s="60"/>
      <c r="I4" s="61"/>
      <c r="J4" s="61"/>
      <c r="K4" s="62"/>
      <c r="L4" s="62"/>
      <c r="M4" s="63"/>
      <c r="N4" s="62"/>
      <c r="P4" s="64" t="s">
        <v>86</v>
      </c>
    </row>
    <row r="5" spans="1:16" s="59" customFormat="1" ht="15.75" x14ac:dyDescent="0.25">
      <c r="A5" s="65"/>
      <c r="H5" s="60"/>
      <c r="I5" s="61"/>
      <c r="J5" s="61"/>
      <c r="K5" s="62"/>
      <c r="L5" s="62"/>
      <c r="M5" s="62"/>
      <c r="N5" s="66"/>
      <c r="O5" s="67"/>
      <c r="P5" s="68"/>
    </row>
    <row r="6" spans="1:16" s="59" customFormat="1" ht="15.75" x14ac:dyDescent="0.25">
      <c r="A6" s="178" t="s">
        <v>87</v>
      </c>
      <c r="B6" s="178"/>
      <c r="C6" s="178"/>
      <c r="D6" s="178"/>
      <c r="E6" s="178"/>
      <c r="F6" s="178"/>
      <c r="G6" s="178"/>
      <c r="H6" s="178"/>
      <c r="I6" s="178"/>
      <c r="J6" s="178"/>
      <c r="K6" s="178"/>
      <c r="L6" s="178"/>
      <c r="M6" s="178"/>
      <c r="N6" s="178"/>
      <c r="O6" s="178"/>
      <c r="P6" s="178"/>
    </row>
    <row r="7" spans="1:16" s="59" customFormat="1" ht="15.75" x14ac:dyDescent="0.25">
      <c r="A7" s="178" t="s">
        <v>88</v>
      </c>
      <c r="B7" s="178"/>
      <c r="C7" s="178"/>
      <c r="D7" s="178"/>
      <c r="E7" s="178"/>
      <c r="F7" s="178"/>
      <c r="G7" s="178"/>
      <c r="H7" s="178"/>
      <c r="I7" s="178"/>
      <c r="J7" s="178"/>
      <c r="K7" s="178"/>
      <c r="L7" s="178"/>
      <c r="M7" s="178"/>
      <c r="N7" s="178"/>
      <c r="O7" s="178"/>
      <c r="P7" s="178"/>
    </row>
    <row r="8" spans="1:16" s="59" customFormat="1" ht="15.75" x14ac:dyDescent="0.25">
      <c r="A8" s="178" t="s">
        <v>89</v>
      </c>
      <c r="B8" s="178"/>
      <c r="C8" s="178"/>
      <c r="D8" s="178"/>
      <c r="E8" s="178"/>
      <c r="F8" s="178"/>
      <c r="G8" s="178"/>
      <c r="H8" s="178"/>
      <c r="I8" s="178"/>
      <c r="J8" s="178"/>
      <c r="K8" s="178"/>
      <c r="L8" s="178"/>
      <c r="M8" s="178"/>
      <c r="N8" s="178"/>
      <c r="O8" s="178"/>
      <c r="P8" s="178"/>
    </row>
    <row r="9" spans="1:16" s="59" customFormat="1" ht="15.75" x14ac:dyDescent="0.25">
      <c r="A9" s="178" t="s">
        <v>90</v>
      </c>
      <c r="B9" s="178"/>
      <c r="C9" s="178"/>
      <c r="D9" s="178"/>
      <c r="E9" s="178"/>
      <c r="F9" s="178"/>
      <c r="G9" s="178"/>
      <c r="H9" s="178"/>
      <c r="I9" s="178"/>
      <c r="J9" s="178"/>
      <c r="K9" s="178"/>
      <c r="L9" s="178"/>
      <c r="M9" s="178"/>
      <c r="N9" s="178"/>
      <c r="O9" s="178"/>
      <c r="P9" s="178"/>
    </row>
    <row r="10" spans="1:16" s="59" customFormat="1" ht="15.75" x14ac:dyDescent="0.25">
      <c r="A10" s="178" t="s">
        <v>109</v>
      </c>
      <c r="B10" s="178"/>
      <c r="C10" s="178"/>
      <c r="D10" s="178"/>
      <c r="E10" s="178"/>
      <c r="F10" s="178"/>
      <c r="G10" s="178"/>
      <c r="H10" s="178"/>
      <c r="I10" s="178"/>
      <c r="J10" s="178"/>
      <c r="K10" s="178"/>
      <c r="L10" s="178"/>
      <c r="M10" s="178"/>
      <c r="N10" s="178"/>
      <c r="O10" s="178"/>
      <c r="P10" s="178"/>
    </row>
    <row r="11" spans="1:16" s="59" customFormat="1" ht="15.75" x14ac:dyDescent="0.25">
      <c r="E11" s="69"/>
      <c r="F11" s="70"/>
      <c r="H11" s="60"/>
      <c r="I11" s="61"/>
      <c r="J11" s="61"/>
      <c r="K11" s="62"/>
      <c r="L11" s="62"/>
      <c r="M11" s="62"/>
      <c r="N11" s="63"/>
      <c r="O11" s="62"/>
      <c r="P11" s="68"/>
    </row>
    <row r="12" spans="1:16" s="59" customFormat="1" ht="15.75" x14ac:dyDescent="0.25">
      <c r="A12" s="71" t="s">
        <v>91</v>
      </c>
      <c r="B12" s="72"/>
      <c r="C12" s="72"/>
      <c r="D12" s="72"/>
      <c r="E12" s="72"/>
      <c r="F12" s="72"/>
      <c r="G12" s="72"/>
      <c r="H12" s="72"/>
      <c r="I12" s="72"/>
      <c r="J12" s="71"/>
      <c r="K12" s="62"/>
      <c r="L12" s="62"/>
      <c r="M12" s="62"/>
      <c r="N12" s="63"/>
      <c r="O12" s="62"/>
      <c r="P12" s="68"/>
    </row>
    <row r="13" spans="1:16" s="59" customFormat="1" ht="4.5" customHeight="1" x14ac:dyDescent="0.25">
      <c r="A13" s="59" t="s">
        <v>73</v>
      </c>
      <c r="E13" s="69"/>
      <c r="F13" s="70"/>
      <c r="H13" s="60"/>
      <c r="I13" s="61"/>
      <c r="J13" s="61"/>
      <c r="K13" s="62"/>
      <c r="L13" s="62"/>
      <c r="M13" s="62"/>
      <c r="N13" s="63"/>
      <c r="O13" s="62"/>
      <c r="P13" s="68"/>
    </row>
    <row r="14" spans="1:16" s="59" customFormat="1" ht="15.75" x14ac:dyDescent="0.25">
      <c r="E14" s="69"/>
      <c r="F14" s="70"/>
      <c r="H14" s="60"/>
      <c r="I14" s="61"/>
      <c r="J14" s="61"/>
      <c r="K14" s="62"/>
      <c r="L14" s="62"/>
      <c r="M14" s="62"/>
      <c r="N14" s="63"/>
      <c r="O14" s="62"/>
      <c r="P14" s="68"/>
    </row>
    <row r="15" spans="1:16" s="59" customFormat="1" ht="15.75" x14ac:dyDescent="0.25">
      <c r="A15" s="177" t="s">
        <v>92</v>
      </c>
      <c r="B15" s="177"/>
      <c r="C15" s="177"/>
      <c r="D15" s="177"/>
      <c r="E15" s="177"/>
      <c r="F15" s="177"/>
      <c r="G15" s="177"/>
      <c r="H15" s="177"/>
      <c r="I15" s="177"/>
      <c r="J15" s="177"/>
      <c r="K15" s="177"/>
      <c r="L15" s="177"/>
      <c r="M15" s="177"/>
      <c r="N15" s="177"/>
      <c r="O15" s="177"/>
      <c r="P15" s="177"/>
    </row>
    <row r="16" spans="1:16" s="59" customFormat="1" ht="15.75" x14ac:dyDescent="0.25">
      <c r="A16" s="65"/>
      <c r="H16" s="60"/>
      <c r="I16" s="61"/>
      <c r="J16" s="61"/>
      <c r="K16" s="62"/>
      <c r="L16" s="62"/>
      <c r="M16" s="62"/>
      <c r="N16" s="63"/>
      <c r="O16" s="62"/>
      <c r="P16" s="68"/>
    </row>
    <row r="17" spans="1:16" s="73" customFormat="1" ht="63.75" customHeight="1" x14ac:dyDescent="0.2">
      <c r="A17" s="180" t="s">
        <v>1</v>
      </c>
      <c r="B17" s="181"/>
      <c r="C17" s="181"/>
      <c r="D17" s="182"/>
      <c r="E17" s="183" t="s">
        <v>93</v>
      </c>
      <c r="F17" s="185" t="s">
        <v>94</v>
      </c>
      <c r="G17" s="185" t="s">
        <v>95</v>
      </c>
      <c r="H17" s="187" t="s">
        <v>96</v>
      </c>
      <c r="I17" s="188"/>
      <c r="J17" s="188"/>
      <c r="K17" s="188"/>
      <c r="L17" s="189" t="s">
        <v>97</v>
      </c>
      <c r="M17" s="189"/>
      <c r="N17" s="189"/>
      <c r="O17" s="179" t="s">
        <v>64</v>
      </c>
      <c r="P17" s="179"/>
    </row>
    <row r="18" spans="1:16" s="73" customFormat="1" ht="72" customHeight="1" x14ac:dyDescent="0.2">
      <c r="A18" s="74" t="s">
        <v>6</v>
      </c>
      <c r="B18" s="74" t="s">
        <v>7</v>
      </c>
      <c r="C18" s="74" t="s">
        <v>8</v>
      </c>
      <c r="D18" s="75" t="s">
        <v>9</v>
      </c>
      <c r="E18" s="184"/>
      <c r="F18" s="186"/>
      <c r="G18" s="186"/>
      <c r="H18" s="76" t="s">
        <v>98</v>
      </c>
      <c r="I18" s="76" t="s">
        <v>99</v>
      </c>
      <c r="J18" s="77" t="s">
        <v>100</v>
      </c>
      <c r="K18" s="77" t="s">
        <v>101</v>
      </c>
      <c r="L18" s="78" t="s">
        <v>65</v>
      </c>
      <c r="M18" s="79" t="s">
        <v>66</v>
      </c>
      <c r="N18" s="78" t="s">
        <v>67</v>
      </c>
      <c r="O18" s="80" t="s">
        <v>68</v>
      </c>
      <c r="P18" s="80" t="s">
        <v>69</v>
      </c>
    </row>
    <row r="19" spans="1:16" s="4" customFormat="1" ht="100.9" customHeight="1" x14ac:dyDescent="0.2">
      <c r="A19" s="81">
        <v>32</v>
      </c>
      <c r="B19" s="81" t="s">
        <v>32</v>
      </c>
      <c r="C19" s="81" t="s">
        <v>21</v>
      </c>
      <c r="D19" s="81" t="s">
        <v>20</v>
      </c>
      <c r="E19" s="82" t="s">
        <v>102</v>
      </c>
      <c r="F19" s="82" t="s">
        <v>103</v>
      </c>
      <c r="G19" s="82" t="s">
        <v>104</v>
      </c>
      <c r="H19" s="83">
        <v>5107</v>
      </c>
      <c r="I19" s="83">
        <v>6314</v>
      </c>
      <c r="J19" s="84">
        <v>1450</v>
      </c>
      <c r="K19" s="85"/>
      <c r="L19" s="86">
        <v>1566.4</v>
      </c>
      <c r="M19" s="86">
        <v>1566.4</v>
      </c>
      <c r="N19" s="86">
        <v>1543.9</v>
      </c>
      <c r="O19" s="98">
        <f>N19/L19%</f>
        <v>98.563585291113384</v>
      </c>
      <c r="P19" s="98">
        <f>N19/M19%</f>
        <v>98.563585291113384</v>
      </c>
    </row>
    <row r="20" spans="1:16" s="4" customFormat="1" ht="73.150000000000006" customHeight="1" x14ac:dyDescent="0.2">
      <c r="A20" s="81">
        <v>32</v>
      </c>
      <c r="B20" s="81" t="s">
        <v>32</v>
      </c>
      <c r="C20" s="81" t="s">
        <v>21</v>
      </c>
      <c r="D20" s="81" t="s">
        <v>21</v>
      </c>
      <c r="E20" s="82" t="s">
        <v>105</v>
      </c>
      <c r="F20" s="82" t="s">
        <v>106</v>
      </c>
      <c r="G20" s="82" t="s">
        <v>104</v>
      </c>
      <c r="H20" s="83">
        <v>1964</v>
      </c>
      <c r="I20" s="83">
        <v>1209</v>
      </c>
      <c r="J20" s="87">
        <v>379</v>
      </c>
      <c r="K20" s="88"/>
      <c r="L20" s="86">
        <v>468.8</v>
      </c>
      <c r="M20" s="86">
        <v>468.8</v>
      </c>
      <c r="N20" s="86">
        <v>478.9</v>
      </c>
      <c r="O20" s="98">
        <f t="shared" ref="O20:O24" si="0">N20/L20%</f>
        <v>102.15443686006826</v>
      </c>
      <c r="P20" s="98">
        <f t="shared" ref="P20:P24" si="1">N20/M20%</f>
        <v>102.15443686006826</v>
      </c>
    </row>
    <row r="21" spans="1:16" s="4" customFormat="1" ht="64.150000000000006" customHeight="1" x14ac:dyDescent="0.2">
      <c r="A21" s="81">
        <v>32</v>
      </c>
      <c r="B21" s="81">
        <v>6</v>
      </c>
      <c r="C21" s="81" t="s">
        <v>21</v>
      </c>
      <c r="D21" s="81" t="s">
        <v>26</v>
      </c>
      <c r="E21" s="82" t="s">
        <v>107</v>
      </c>
      <c r="F21" s="82" t="s">
        <v>108</v>
      </c>
      <c r="G21" s="82" t="s">
        <v>104</v>
      </c>
      <c r="H21" s="83">
        <v>1282</v>
      </c>
      <c r="I21" s="83">
        <v>831</v>
      </c>
      <c r="J21" s="87">
        <v>379</v>
      </c>
      <c r="K21" s="88"/>
      <c r="L21" s="86">
        <v>499.1</v>
      </c>
      <c r="M21" s="86">
        <v>499.1</v>
      </c>
      <c r="N21" s="86">
        <v>485.6</v>
      </c>
      <c r="O21" s="98">
        <f t="shared" si="0"/>
        <v>97.295131236225203</v>
      </c>
      <c r="P21" s="98">
        <f t="shared" si="1"/>
        <v>97.295131236225203</v>
      </c>
    </row>
    <row r="22" spans="1:16" s="4" customFormat="1" ht="84" customHeight="1" x14ac:dyDescent="0.2">
      <c r="A22" s="81">
        <v>32</v>
      </c>
      <c r="B22" s="81">
        <v>6</v>
      </c>
      <c r="C22" s="81" t="s">
        <v>21</v>
      </c>
      <c r="D22" s="81" t="s">
        <v>23</v>
      </c>
      <c r="E22" s="96" t="s">
        <v>110</v>
      </c>
      <c r="F22" s="82" t="s">
        <v>114</v>
      </c>
      <c r="G22" s="97" t="s">
        <v>113</v>
      </c>
      <c r="H22" s="89"/>
      <c r="I22" s="89"/>
      <c r="J22" s="87">
        <v>31</v>
      </c>
      <c r="K22" s="88"/>
      <c r="L22" s="86">
        <v>81</v>
      </c>
      <c r="M22" s="86">
        <v>81</v>
      </c>
      <c r="N22" s="86">
        <v>83.7</v>
      </c>
      <c r="O22" s="98">
        <f t="shared" si="0"/>
        <v>103.33333333333333</v>
      </c>
      <c r="P22" s="98">
        <f t="shared" si="1"/>
        <v>103.33333333333333</v>
      </c>
    </row>
    <row r="23" spans="1:16" s="4" customFormat="1" ht="81.75" customHeight="1" x14ac:dyDescent="0.2">
      <c r="A23" s="81">
        <v>32</v>
      </c>
      <c r="B23" s="81">
        <v>6</v>
      </c>
      <c r="C23" s="81" t="s">
        <v>21</v>
      </c>
      <c r="D23" s="81" t="s">
        <v>32</v>
      </c>
      <c r="E23" s="96" t="s">
        <v>110</v>
      </c>
      <c r="F23" s="82" t="s">
        <v>114</v>
      </c>
      <c r="G23" s="97" t="s">
        <v>113</v>
      </c>
      <c r="H23" s="89"/>
      <c r="I23" s="89"/>
      <c r="J23" s="87">
        <v>31</v>
      </c>
      <c r="K23" s="88"/>
      <c r="L23" s="86">
        <v>490.5</v>
      </c>
      <c r="M23" s="86">
        <v>490.5</v>
      </c>
      <c r="N23" s="86">
        <v>492.3</v>
      </c>
      <c r="O23" s="98">
        <f t="shared" si="0"/>
        <v>100.36697247706422</v>
      </c>
      <c r="P23" s="98">
        <f t="shared" si="1"/>
        <v>100.36697247706422</v>
      </c>
    </row>
    <row r="24" spans="1:16" s="4" customFormat="1" ht="62.45" customHeight="1" x14ac:dyDescent="0.2">
      <c r="A24" s="81">
        <v>32</v>
      </c>
      <c r="B24" s="81">
        <v>6</v>
      </c>
      <c r="C24" s="81" t="s">
        <v>21</v>
      </c>
      <c r="D24" s="81" t="s">
        <v>112</v>
      </c>
      <c r="E24" s="96" t="s">
        <v>111</v>
      </c>
      <c r="F24" s="82" t="s">
        <v>114</v>
      </c>
      <c r="G24" s="97" t="s">
        <v>113</v>
      </c>
      <c r="H24" s="89"/>
      <c r="I24" s="89"/>
      <c r="J24" s="87">
        <v>35</v>
      </c>
      <c r="K24" s="88"/>
      <c r="L24" s="86">
        <v>260.10000000000002</v>
      </c>
      <c r="M24" s="86">
        <v>260.10000000000002</v>
      </c>
      <c r="N24" s="86">
        <v>264.60000000000002</v>
      </c>
      <c r="O24" s="98">
        <f t="shared" si="0"/>
        <v>101.73010380622837</v>
      </c>
      <c r="P24" s="98">
        <f t="shared" si="1"/>
        <v>101.73010380622837</v>
      </c>
    </row>
    <row r="25" spans="1:16" ht="23.25" customHeight="1" x14ac:dyDescent="0.25">
      <c r="A25" s="90"/>
      <c r="B25" s="90"/>
      <c r="C25" s="90"/>
      <c r="D25" s="91"/>
      <c r="E25" s="91"/>
      <c r="F25" s="91"/>
      <c r="G25" s="91"/>
      <c r="H25" s="91"/>
      <c r="I25" s="91"/>
      <c r="J25" s="86"/>
      <c r="K25" s="86"/>
      <c r="L25" s="92">
        <f>L19+L20+L21+L22+L23+L24</f>
        <v>3365.9</v>
      </c>
      <c r="M25" s="92">
        <f>M19+M20+M21+M22+M23+M24</f>
        <v>3365.9</v>
      </c>
      <c r="N25" s="92">
        <f>N19+N20+N21+N22+N23+N24</f>
        <v>3349</v>
      </c>
      <c r="O25" s="136">
        <f>N25/L25%</f>
        <v>99.497905463620427</v>
      </c>
      <c r="P25" s="136">
        <f>N25/M25%</f>
        <v>99.497905463620427</v>
      </c>
    </row>
    <row r="26" spans="1:16" x14ac:dyDescent="0.25">
      <c r="G26" s="93"/>
      <c r="H26" s="93"/>
      <c r="I26" s="93"/>
      <c r="J26" s="93"/>
      <c r="K26" s="93"/>
    </row>
  </sheetData>
  <mergeCells count="13">
    <mergeCell ref="O17:P17"/>
    <mergeCell ref="A17:D17"/>
    <mergeCell ref="E17:E18"/>
    <mergeCell ref="F17:F18"/>
    <mergeCell ref="G17:G18"/>
    <mergeCell ref="H17:K17"/>
    <mergeCell ref="L17:N17"/>
    <mergeCell ref="A15:P15"/>
    <mergeCell ref="A6:P6"/>
    <mergeCell ref="A7:P7"/>
    <mergeCell ref="A8:P8"/>
    <mergeCell ref="A9:P9"/>
    <mergeCell ref="A10:P10"/>
  </mergeCells>
  <printOptions horizontalCentered="1"/>
  <pageMargins left="0.35433070866141736" right="0.15748031496062992" top="0.47244094488188981" bottom="0.27559055118110237" header="0.31496062992125984" footer="0.31496062992125984"/>
  <pageSetup paperSize="9" scale="80" fitToHeight="5"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topLeftCell="A19" zoomScale="84" zoomScaleNormal="84" workbookViewId="0">
      <selection activeCell="J22" sqref="J22"/>
    </sheetView>
  </sheetViews>
  <sheetFormatPr defaultRowHeight="15.75" x14ac:dyDescent="0.25"/>
  <cols>
    <col min="1" max="2" width="6" style="117" customWidth="1"/>
    <col min="3" max="3" width="4.28515625" style="117" customWidth="1"/>
    <col min="4" max="4" width="36.42578125" style="117" customWidth="1"/>
    <col min="5" max="7" width="13.85546875" style="117" customWidth="1"/>
    <col min="8" max="8" width="10.42578125" style="117" customWidth="1"/>
    <col min="9" max="9" width="14.140625" style="27" customWidth="1"/>
    <col min="10" max="10" width="34" style="117" customWidth="1"/>
    <col min="11" max="11" width="40.42578125" style="117" customWidth="1"/>
    <col min="12" max="16384" width="9.140625" style="117"/>
  </cols>
  <sheetData>
    <row r="1" spans="1:10" s="99" customFormat="1" ht="15" x14ac:dyDescent="0.25">
      <c r="F1" s="100"/>
      <c r="G1" s="100"/>
      <c r="H1" s="130"/>
      <c r="I1" s="101"/>
      <c r="J1" s="131" t="s">
        <v>115</v>
      </c>
    </row>
    <row r="2" spans="1:10" s="99" customFormat="1" ht="15" x14ac:dyDescent="0.25">
      <c r="A2" s="195" t="s">
        <v>116</v>
      </c>
      <c r="B2" s="195"/>
      <c r="C2" s="195"/>
      <c r="D2" s="195"/>
      <c r="E2" s="195"/>
      <c r="F2" s="195"/>
      <c r="G2" s="195"/>
      <c r="H2" s="195"/>
      <c r="I2" s="195"/>
      <c r="J2" s="195"/>
    </row>
    <row r="3" spans="1:10" s="99" customFormat="1" ht="15" x14ac:dyDescent="0.25">
      <c r="A3" s="195" t="s">
        <v>117</v>
      </c>
      <c r="B3" s="195"/>
      <c r="C3" s="195"/>
      <c r="D3" s="195"/>
      <c r="E3" s="195"/>
      <c r="F3" s="195"/>
      <c r="G3" s="195"/>
      <c r="H3" s="195"/>
      <c r="I3" s="195"/>
      <c r="J3" s="195"/>
    </row>
    <row r="4" spans="1:10" s="99" customFormat="1" ht="15" x14ac:dyDescent="0.25">
      <c r="A4" s="195" t="s">
        <v>118</v>
      </c>
      <c r="B4" s="195"/>
      <c r="C4" s="195"/>
      <c r="D4" s="195"/>
      <c r="E4" s="195"/>
      <c r="F4" s="195"/>
      <c r="G4" s="195"/>
      <c r="H4" s="195"/>
      <c r="I4" s="195"/>
      <c r="J4" s="195"/>
    </row>
    <row r="5" spans="1:10" s="99" customFormat="1" ht="15" x14ac:dyDescent="0.25">
      <c r="A5" s="102"/>
      <c r="B5" s="102"/>
      <c r="C5" s="103"/>
      <c r="D5" s="104"/>
      <c r="E5" s="105"/>
      <c r="F5" s="106"/>
      <c r="G5" s="106"/>
      <c r="H5" s="106"/>
      <c r="I5" s="107"/>
      <c r="J5" s="132"/>
    </row>
    <row r="6" spans="1:10" s="99" customFormat="1" ht="15" x14ac:dyDescent="0.25">
      <c r="A6" s="102"/>
      <c r="B6" s="102"/>
      <c r="C6" s="103"/>
      <c r="D6" s="104"/>
      <c r="E6" s="105"/>
      <c r="F6" s="106"/>
      <c r="G6" s="106"/>
      <c r="H6" s="106"/>
      <c r="I6" s="107"/>
      <c r="J6" s="132"/>
    </row>
    <row r="7" spans="1:10" s="99" customFormat="1" ht="15" x14ac:dyDescent="0.25">
      <c r="A7" s="196" t="s">
        <v>119</v>
      </c>
      <c r="B7" s="196"/>
      <c r="C7" s="196"/>
      <c r="D7" s="196"/>
      <c r="E7" s="196"/>
      <c r="F7" s="196"/>
      <c r="G7" s="196"/>
      <c r="H7" s="196"/>
      <c r="I7" s="196"/>
      <c r="J7" s="196"/>
    </row>
    <row r="8" spans="1:10" s="99" customFormat="1" ht="15" x14ac:dyDescent="0.25">
      <c r="A8" s="197" t="s">
        <v>120</v>
      </c>
      <c r="B8" s="197"/>
      <c r="C8" s="197"/>
      <c r="D8" s="197"/>
      <c r="E8" s="197"/>
      <c r="F8" s="197"/>
      <c r="G8" s="197"/>
      <c r="H8" s="197"/>
      <c r="I8" s="197"/>
      <c r="J8" s="197"/>
    </row>
    <row r="9" spans="1:10" s="99" customFormat="1" ht="15" x14ac:dyDescent="0.25">
      <c r="A9" s="108"/>
      <c r="B9" s="108"/>
      <c r="C9" s="58"/>
      <c r="D9" s="109"/>
      <c r="E9" s="190"/>
      <c r="F9" s="190"/>
      <c r="G9" s="190"/>
      <c r="H9" s="190"/>
      <c r="I9" s="107"/>
      <c r="J9" s="132"/>
    </row>
    <row r="10" spans="1:10" s="110" customFormat="1" ht="15.75" customHeight="1" x14ac:dyDescent="0.25">
      <c r="A10" s="201" t="s">
        <v>121</v>
      </c>
      <c r="B10" s="201"/>
      <c r="C10" s="201" t="s">
        <v>122</v>
      </c>
      <c r="D10" s="201" t="s">
        <v>123</v>
      </c>
      <c r="E10" s="201" t="s">
        <v>124</v>
      </c>
      <c r="F10" s="213" t="s">
        <v>184</v>
      </c>
      <c r="G10" s="202" t="s">
        <v>125</v>
      </c>
      <c r="H10" s="203"/>
      <c r="I10" s="209" t="s">
        <v>126</v>
      </c>
      <c r="J10" s="208" t="s">
        <v>127</v>
      </c>
    </row>
    <row r="11" spans="1:10" s="110" customFormat="1" x14ac:dyDescent="0.25">
      <c r="A11" s="201"/>
      <c r="B11" s="201"/>
      <c r="C11" s="201"/>
      <c r="D11" s="201"/>
      <c r="E11" s="201"/>
      <c r="F11" s="214"/>
      <c r="G11" s="210" t="s">
        <v>128</v>
      </c>
      <c r="H11" s="212" t="s">
        <v>129</v>
      </c>
      <c r="I11" s="209"/>
      <c r="J11" s="208"/>
    </row>
    <row r="12" spans="1:10" s="110" customFormat="1" ht="138" customHeight="1" x14ac:dyDescent="0.25">
      <c r="A12" s="111" t="s">
        <v>6</v>
      </c>
      <c r="B12" s="111" t="s">
        <v>7</v>
      </c>
      <c r="C12" s="201"/>
      <c r="D12" s="201"/>
      <c r="E12" s="201"/>
      <c r="F12" s="215"/>
      <c r="G12" s="211"/>
      <c r="H12" s="212"/>
      <c r="I12" s="209"/>
      <c r="J12" s="208"/>
    </row>
    <row r="13" spans="1:10" s="110" customFormat="1" x14ac:dyDescent="0.25">
      <c r="A13" s="111">
        <v>1</v>
      </c>
      <c r="B13" s="111">
        <v>2</v>
      </c>
      <c r="C13" s="111">
        <v>3</v>
      </c>
      <c r="D13" s="111">
        <v>4</v>
      </c>
      <c r="E13" s="111">
        <v>5</v>
      </c>
      <c r="F13" s="112">
        <v>6</v>
      </c>
      <c r="G13" s="113">
        <v>7</v>
      </c>
      <c r="H13" s="133">
        <v>8</v>
      </c>
      <c r="I13" s="114" t="s">
        <v>130</v>
      </c>
      <c r="J13" s="114">
        <v>10</v>
      </c>
    </row>
    <row r="14" spans="1:10" x14ac:dyDescent="0.25">
      <c r="A14" s="115">
        <v>32</v>
      </c>
      <c r="B14" s="95"/>
      <c r="C14" s="95"/>
      <c r="D14" s="198" t="s">
        <v>131</v>
      </c>
      <c r="E14" s="198"/>
      <c r="F14" s="198"/>
      <c r="G14" s="198"/>
      <c r="H14" s="199"/>
      <c r="I14" s="116"/>
      <c r="J14" s="118"/>
    </row>
    <row r="15" spans="1:10" ht="291" customHeight="1" x14ac:dyDescent="0.25">
      <c r="A15" s="115">
        <v>32</v>
      </c>
      <c r="B15" s="115">
        <v>0</v>
      </c>
      <c r="C15" s="115">
        <v>1</v>
      </c>
      <c r="D15" s="95" t="s">
        <v>132</v>
      </c>
      <c r="E15" s="115" t="s">
        <v>133</v>
      </c>
      <c r="F15" s="115">
        <v>97.8</v>
      </c>
      <c r="G15" s="115">
        <v>102</v>
      </c>
      <c r="H15" s="115" t="s">
        <v>192</v>
      </c>
      <c r="I15" s="116" t="s">
        <v>190</v>
      </c>
      <c r="J15" s="94" t="s">
        <v>197</v>
      </c>
    </row>
    <row r="16" spans="1:10" ht="286.5" customHeight="1" x14ac:dyDescent="0.25">
      <c r="A16" s="115">
        <v>32</v>
      </c>
      <c r="B16" s="115">
        <v>0</v>
      </c>
      <c r="C16" s="115">
        <v>2</v>
      </c>
      <c r="D16" s="95" t="s">
        <v>134</v>
      </c>
      <c r="E16" s="115" t="s">
        <v>135</v>
      </c>
      <c r="F16" s="115">
        <v>35953</v>
      </c>
      <c r="G16" s="115">
        <v>37829</v>
      </c>
      <c r="H16" s="115" t="s">
        <v>193</v>
      </c>
      <c r="I16" s="116" t="s">
        <v>191</v>
      </c>
      <c r="J16" s="94" t="s">
        <v>198</v>
      </c>
    </row>
    <row r="17" spans="1:14" ht="160.5" customHeight="1" x14ac:dyDescent="0.25">
      <c r="A17" s="115">
        <v>32</v>
      </c>
      <c r="B17" s="115">
        <v>0</v>
      </c>
      <c r="C17" s="115">
        <v>3</v>
      </c>
      <c r="D17" s="95" t="s">
        <v>136</v>
      </c>
      <c r="E17" s="115" t="s">
        <v>133</v>
      </c>
      <c r="F17" s="115">
        <v>6.3</v>
      </c>
      <c r="G17" s="115">
        <v>4.7</v>
      </c>
      <c r="H17" s="123" t="s">
        <v>185</v>
      </c>
      <c r="I17" s="123" t="s">
        <v>185</v>
      </c>
      <c r="J17" s="95" t="s">
        <v>196</v>
      </c>
      <c r="K17" s="204"/>
      <c r="L17" s="204"/>
      <c r="M17" s="204"/>
      <c r="N17" s="204"/>
    </row>
    <row r="18" spans="1:14" ht="362.25" x14ac:dyDescent="0.25">
      <c r="A18" s="115">
        <v>32</v>
      </c>
      <c r="B18" s="115">
        <v>0</v>
      </c>
      <c r="C18" s="115">
        <v>4</v>
      </c>
      <c r="D18" s="95" t="s">
        <v>137</v>
      </c>
      <c r="E18" s="115" t="s">
        <v>133</v>
      </c>
      <c r="F18" s="115">
        <v>2.44</v>
      </c>
      <c r="G18" s="115">
        <v>1</v>
      </c>
      <c r="H18" s="119">
        <v>1.3</v>
      </c>
      <c r="I18" s="116" t="s">
        <v>188</v>
      </c>
      <c r="J18" s="94" t="s">
        <v>189</v>
      </c>
    </row>
    <row r="19" spans="1:14" x14ac:dyDescent="0.25">
      <c r="A19" s="115">
        <v>32</v>
      </c>
      <c r="B19" s="115">
        <v>1</v>
      </c>
      <c r="C19" s="95"/>
      <c r="D19" s="200" t="s">
        <v>138</v>
      </c>
      <c r="E19" s="200"/>
      <c r="F19" s="200"/>
      <c r="G19" s="200"/>
      <c r="H19" s="200"/>
      <c r="I19" s="116"/>
      <c r="J19" s="118"/>
    </row>
    <row r="20" spans="1:14" ht="63" x14ac:dyDescent="0.25">
      <c r="A20" s="115">
        <v>32</v>
      </c>
      <c r="B20" s="115">
        <v>1</v>
      </c>
      <c r="C20" s="115">
        <v>1</v>
      </c>
      <c r="D20" s="95" t="s">
        <v>139</v>
      </c>
      <c r="E20" s="115" t="s">
        <v>133</v>
      </c>
      <c r="F20" s="115">
        <v>79</v>
      </c>
      <c r="G20" s="115">
        <v>78</v>
      </c>
      <c r="H20" s="119">
        <v>78</v>
      </c>
      <c r="I20" s="116" t="s">
        <v>202</v>
      </c>
      <c r="J20" s="118"/>
    </row>
    <row r="21" spans="1:14" x14ac:dyDescent="0.25">
      <c r="A21" s="115">
        <v>32</v>
      </c>
      <c r="B21" s="115">
        <v>2</v>
      </c>
      <c r="C21" s="95"/>
      <c r="D21" s="205" t="s">
        <v>140</v>
      </c>
      <c r="E21" s="205"/>
      <c r="F21" s="205"/>
      <c r="G21" s="205"/>
      <c r="H21" s="206"/>
      <c r="I21" s="116"/>
      <c r="J21" s="118"/>
    </row>
    <row r="22" spans="1:14" ht="135.75" customHeight="1" x14ac:dyDescent="0.25">
      <c r="A22" s="115">
        <v>32</v>
      </c>
      <c r="B22" s="115">
        <v>2</v>
      </c>
      <c r="C22" s="115">
        <v>1</v>
      </c>
      <c r="D22" s="94" t="s">
        <v>141</v>
      </c>
      <c r="E22" s="115" t="s">
        <v>142</v>
      </c>
      <c r="F22" s="115">
        <v>108</v>
      </c>
      <c r="G22" s="115">
        <v>104</v>
      </c>
      <c r="H22" s="119">
        <v>41</v>
      </c>
      <c r="I22" s="116" t="s">
        <v>204</v>
      </c>
      <c r="J22" s="128" t="s">
        <v>206</v>
      </c>
    </row>
    <row r="23" spans="1:14" ht="83.25" customHeight="1" x14ac:dyDescent="0.25">
      <c r="A23" s="115">
        <v>32</v>
      </c>
      <c r="B23" s="115">
        <v>2</v>
      </c>
      <c r="C23" s="115">
        <v>2</v>
      </c>
      <c r="D23" s="95" t="s">
        <v>143</v>
      </c>
      <c r="E23" s="115" t="s">
        <v>133</v>
      </c>
      <c r="F23" s="115">
        <v>100</v>
      </c>
      <c r="G23" s="115">
        <v>100</v>
      </c>
      <c r="H23" s="119">
        <v>100</v>
      </c>
      <c r="I23" s="116" t="s">
        <v>202</v>
      </c>
      <c r="J23" s="118"/>
    </row>
    <row r="24" spans="1:14" ht="141.75" x14ac:dyDescent="0.25">
      <c r="A24" s="115">
        <v>32</v>
      </c>
      <c r="B24" s="115">
        <v>2</v>
      </c>
      <c r="C24" s="115">
        <v>3</v>
      </c>
      <c r="D24" s="95" t="s">
        <v>144</v>
      </c>
      <c r="E24" s="115" t="s">
        <v>133</v>
      </c>
      <c r="F24" s="115">
        <v>91</v>
      </c>
      <c r="G24" s="115">
        <v>70</v>
      </c>
      <c r="H24" s="119">
        <v>59</v>
      </c>
      <c r="I24" s="116" t="s">
        <v>203</v>
      </c>
      <c r="J24" s="128" t="s">
        <v>206</v>
      </c>
    </row>
    <row r="25" spans="1:14" ht="110.25" x14ac:dyDescent="0.25">
      <c r="A25" s="115">
        <v>32</v>
      </c>
      <c r="B25" s="115">
        <v>2</v>
      </c>
      <c r="C25" s="115">
        <v>4</v>
      </c>
      <c r="D25" s="95" t="s">
        <v>145</v>
      </c>
      <c r="E25" s="115" t="s">
        <v>133</v>
      </c>
      <c r="F25" s="115">
        <v>100</v>
      </c>
      <c r="G25" s="115">
        <v>100</v>
      </c>
      <c r="H25" s="119">
        <v>100</v>
      </c>
      <c r="I25" s="116" t="s">
        <v>202</v>
      </c>
      <c r="J25" s="118"/>
    </row>
    <row r="26" spans="1:14" ht="110.25" x14ac:dyDescent="0.25">
      <c r="A26" s="115">
        <v>32</v>
      </c>
      <c r="B26" s="115">
        <v>2</v>
      </c>
      <c r="C26" s="115">
        <v>5</v>
      </c>
      <c r="D26" s="95" t="s">
        <v>146</v>
      </c>
      <c r="E26" s="115" t="s">
        <v>133</v>
      </c>
      <c r="F26" s="115">
        <v>100</v>
      </c>
      <c r="G26" s="115">
        <v>100</v>
      </c>
      <c r="H26" s="119">
        <v>100</v>
      </c>
      <c r="I26" s="116" t="s">
        <v>202</v>
      </c>
      <c r="J26" s="118"/>
    </row>
    <row r="27" spans="1:14" x14ac:dyDescent="0.25">
      <c r="A27" s="115">
        <v>32</v>
      </c>
      <c r="B27" s="115">
        <v>3</v>
      </c>
      <c r="C27" s="95"/>
      <c r="D27" s="199" t="s">
        <v>147</v>
      </c>
      <c r="E27" s="207"/>
      <c r="F27" s="207"/>
      <c r="G27" s="207"/>
      <c r="H27" s="207"/>
      <c r="I27" s="116"/>
      <c r="J27" s="118"/>
    </row>
    <row r="28" spans="1:14" ht="47.25" x14ac:dyDescent="0.25">
      <c r="A28" s="115">
        <v>32</v>
      </c>
      <c r="B28" s="115">
        <v>3</v>
      </c>
      <c r="C28" s="115">
        <v>1</v>
      </c>
      <c r="D28" s="95" t="s">
        <v>148</v>
      </c>
      <c r="E28" s="115" t="s">
        <v>133</v>
      </c>
      <c r="F28" s="115">
        <v>100</v>
      </c>
      <c r="G28" s="115">
        <v>100</v>
      </c>
      <c r="H28" s="119">
        <v>100</v>
      </c>
      <c r="I28" s="116" t="s">
        <v>202</v>
      </c>
      <c r="J28" s="118"/>
    </row>
    <row r="29" spans="1:14" ht="94.5" hidden="1" x14ac:dyDescent="0.25">
      <c r="A29" s="115">
        <v>32</v>
      </c>
      <c r="B29" s="115">
        <v>3</v>
      </c>
      <c r="C29" s="115">
        <v>2</v>
      </c>
      <c r="D29" s="95" t="s">
        <v>149</v>
      </c>
      <c r="E29" s="115" t="s">
        <v>133</v>
      </c>
      <c r="F29" s="115" t="s">
        <v>150</v>
      </c>
      <c r="G29" s="119" t="s">
        <v>150</v>
      </c>
      <c r="H29" s="119"/>
      <c r="I29" s="116"/>
      <c r="J29" s="118"/>
    </row>
    <row r="30" spans="1:14" ht="110.25" x14ac:dyDescent="0.25">
      <c r="A30" s="115">
        <v>32</v>
      </c>
      <c r="B30" s="115">
        <v>3</v>
      </c>
      <c r="C30" s="115">
        <v>3</v>
      </c>
      <c r="D30" s="95" t="s">
        <v>151</v>
      </c>
      <c r="E30" s="115" t="s">
        <v>133</v>
      </c>
      <c r="F30" s="115">
        <v>0</v>
      </c>
      <c r="G30" s="115" t="s">
        <v>152</v>
      </c>
      <c r="H30" s="119">
        <v>0</v>
      </c>
      <c r="I30" s="116" t="s">
        <v>202</v>
      </c>
      <c r="J30" s="118"/>
    </row>
    <row r="31" spans="1:14" ht="189" x14ac:dyDescent="0.25">
      <c r="A31" s="115">
        <v>32</v>
      </c>
      <c r="B31" s="115">
        <v>3</v>
      </c>
      <c r="C31" s="115">
        <v>4</v>
      </c>
      <c r="D31" s="95" t="s">
        <v>153</v>
      </c>
      <c r="E31" s="115" t="s">
        <v>133</v>
      </c>
      <c r="F31" s="115">
        <v>101.5</v>
      </c>
      <c r="G31" s="115">
        <v>102.5</v>
      </c>
      <c r="H31" s="115" t="s">
        <v>200</v>
      </c>
      <c r="I31" s="116" t="s">
        <v>199</v>
      </c>
      <c r="J31" s="95" t="s">
        <v>201</v>
      </c>
    </row>
    <row r="32" spans="1:14" ht="123.75" customHeight="1" x14ac:dyDescent="0.25">
      <c r="A32" s="115">
        <v>32</v>
      </c>
      <c r="B32" s="115">
        <v>3</v>
      </c>
      <c r="C32" s="115">
        <v>5</v>
      </c>
      <c r="D32" s="95" t="s">
        <v>154</v>
      </c>
      <c r="E32" s="115" t="s">
        <v>133</v>
      </c>
      <c r="F32" s="115">
        <v>12.4</v>
      </c>
      <c r="G32" s="115">
        <v>12.4</v>
      </c>
      <c r="H32" s="127" t="s">
        <v>185</v>
      </c>
      <c r="I32" s="123" t="s">
        <v>185</v>
      </c>
      <c r="J32" s="95" t="s">
        <v>187</v>
      </c>
      <c r="K32" s="204"/>
      <c r="L32" s="204"/>
      <c r="M32" s="204"/>
      <c r="N32" s="204"/>
    </row>
    <row r="33" spans="1:10" x14ac:dyDescent="0.25">
      <c r="A33" s="115">
        <v>32</v>
      </c>
      <c r="B33" s="115">
        <v>4</v>
      </c>
      <c r="C33" s="95"/>
      <c r="D33" s="200" t="s">
        <v>155</v>
      </c>
      <c r="E33" s="200"/>
      <c r="F33" s="200"/>
      <c r="G33" s="200"/>
      <c r="H33" s="200"/>
      <c r="I33" s="116"/>
      <c r="J33" s="118"/>
    </row>
    <row r="34" spans="1:10" ht="63" x14ac:dyDescent="0.25">
      <c r="A34" s="115">
        <v>32</v>
      </c>
      <c r="B34" s="115">
        <v>4</v>
      </c>
      <c r="C34" s="115">
        <v>1</v>
      </c>
      <c r="D34" s="95" t="s">
        <v>156</v>
      </c>
      <c r="E34" s="115" t="s">
        <v>142</v>
      </c>
      <c r="F34" s="115">
        <v>21</v>
      </c>
      <c r="G34" s="122">
        <v>20</v>
      </c>
      <c r="H34" s="123" t="s">
        <v>185</v>
      </c>
      <c r="I34" s="123" t="s">
        <v>185</v>
      </c>
      <c r="J34" s="191" t="s">
        <v>186</v>
      </c>
    </row>
    <row r="35" spans="1:10" ht="94.5" x14ac:dyDescent="0.25">
      <c r="A35" s="115">
        <v>32</v>
      </c>
      <c r="B35" s="115">
        <v>4</v>
      </c>
      <c r="C35" s="115">
        <v>2</v>
      </c>
      <c r="D35" s="95" t="s">
        <v>157</v>
      </c>
      <c r="E35" s="115" t="s">
        <v>142</v>
      </c>
      <c r="F35" s="115">
        <v>441</v>
      </c>
      <c r="G35" s="115">
        <v>580</v>
      </c>
      <c r="H35" s="123" t="s">
        <v>185</v>
      </c>
      <c r="I35" s="123" t="s">
        <v>185</v>
      </c>
      <c r="J35" s="192"/>
    </row>
    <row r="36" spans="1:10" ht="94.5" x14ac:dyDescent="0.25">
      <c r="A36" s="115">
        <v>32</v>
      </c>
      <c r="B36" s="115">
        <v>4</v>
      </c>
      <c r="C36" s="115">
        <v>3</v>
      </c>
      <c r="D36" s="95" t="s">
        <v>158</v>
      </c>
      <c r="E36" s="115" t="s">
        <v>159</v>
      </c>
      <c r="F36" s="115">
        <v>53.5</v>
      </c>
      <c r="G36" s="115">
        <v>63.43</v>
      </c>
      <c r="H36" s="123" t="s">
        <v>185</v>
      </c>
      <c r="I36" s="123" t="s">
        <v>185</v>
      </c>
      <c r="J36" s="192"/>
    </row>
    <row r="37" spans="1:10" ht="141.75" x14ac:dyDescent="0.25">
      <c r="A37" s="115">
        <v>32</v>
      </c>
      <c r="B37" s="115">
        <v>4</v>
      </c>
      <c r="C37" s="115">
        <v>4</v>
      </c>
      <c r="D37" s="95" t="s">
        <v>160</v>
      </c>
      <c r="E37" s="115" t="s">
        <v>142</v>
      </c>
      <c r="F37" s="115">
        <v>13</v>
      </c>
      <c r="G37" s="115">
        <v>7</v>
      </c>
      <c r="H37" s="123" t="s">
        <v>185</v>
      </c>
      <c r="I37" s="123" t="s">
        <v>185</v>
      </c>
      <c r="J37" s="192"/>
    </row>
    <row r="38" spans="1:10" ht="78.75" x14ac:dyDescent="0.25">
      <c r="A38" s="115">
        <v>32</v>
      </c>
      <c r="B38" s="115">
        <v>4</v>
      </c>
      <c r="C38" s="115">
        <v>5</v>
      </c>
      <c r="D38" s="95" t="s">
        <v>161</v>
      </c>
      <c r="E38" s="115" t="s">
        <v>162</v>
      </c>
      <c r="F38" s="115">
        <v>336726</v>
      </c>
      <c r="G38" s="115">
        <v>337130</v>
      </c>
      <c r="H38" s="123" t="s">
        <v>185</v>
      </c>
      <c r="I38" s="123" t="s">
        <v>185</v>
      </c>
      <c r="J38" s="192"/>
    </row>
    <row r="39" spans="1:10" ht="110.25" x14ac:dyDescent="0.25">
      <c r="A39" s="115">
        <v>32</v>
      </c>
      <c r="B39" s="115">
        <v>4</v>
      </c>
      <c r="C39" s="115">
        <v>6</v>
      </c>
      <c r="D39" s="95" t="s">
        <v>163</v>
      </c>
      <c r="E39" s="115" t="s">
        <v>133</v>
      </c>
      <c r="F39" s="115">
        <v>83.3</v>
      </c>
      <c r="G39" s="115">
        <v>83.4</v>
      </c>
      <c r="H39" s="123" t="s">
        <v>185</v>
      </c>
      <c r="I39" s="123" t="s">
        <v>185</v>
      </c>
      <c r="J39" s="192"/>
    </row>
    <row r="40" spans="1:10" ht="94.5" x14ac:dyDescent="0.25">
      <c r="A40" s="115">
        <v>32</v>
      </c>
      <c r="B40" s="115">
        <v>4</v>
      </c>
      <c r="C40" s="115">
        <v>7</v>
      </c>
      <c r="D40" s="95" t="s">
        <v>164</v>
      </c>
      <c r="E40" s="115" t="s">
        <v>142</v>
      </c>
      <c r="F40" s="115">
        <v>161727</v>
      </c>
      <c r="G40" s="115">
        <v>160758</v>
      </c>
      <c r="H40" s="123" t="s">
        <v>185</v>
      </c>
      <c r="I40" s="123" t="s">
        <v>185</v>
      </c>
      <c r="J40" s="192"/>
    </row>
    <row r="41" spans="1:10" ht="110.25" x14ac:dyDescent="0.25">
      <c r="A41" s="115">
        <v>32</v>
      </c>
      <c r="B41" s="115">
        <v>4</v>
      </c>
      <c r="C41" s="115">
        <v>8</v>
      </c>
      <c r="D41" s="95" t="s">
        <v>165</v>
      </c>
      <c r="E41" s="115" t="s">
        <v>133</v>
      </c>
      <c r="F41" s="115">
        <v>32.799999999999997</v>
      </c>
      <c r="G41" s="115">
        <v>32.700000000000003</v>
      </c>
      <c r="H41" s="123" t="s">
        <v>185</v>
      </c>
      <c r="I41" s="123" t="s">
        <v>185</v>
      </c>
      <c r="J41" s="192"/>
    </row>
    <row r="42" spans="1:10" ht="94.5" x14ac:dyDescent="0.25">
      <c r="A42" s="115">
        <v>32</v>
      </c>
      <c r="B42" s="115">
        <v>4</v>
      </c>
      <c r="C42" s="115">
        <v>9</v>
      </c>
      <c r="D42" s="95" t="s">
        <v>166</v>
      </c>
      <c r="E42" s="115" t="s">
        <v>142</v>
      </c>
      <c r="F42" s="115">
        <v>15860</v>
      </c>
      <c r="G42" s="115">
        <v>14536</v>
      </c>
      <c r="H42" s="123" t="s">
        <v>185</v>
      </c>
      <c r="I42" s="123" t="s">
        <v>185</v>
      </c>
      <c r="J42" s="193"/>
    </row>
    <row r="43" spans="1:10" x14ac:dyDescent="0.25">
      <c r="A43" s="115">
        <v>32</v>
      </c>
      <c r="B43" s="115">
        <v>5</v>
      </c>
      <c r="C43" s="95"/>
      <c r="D43" s="200" t="s">
        <v>167</v>
      </c>
      <c r="E43" s="200"/>
      <c r="F43" s="200"/>
      <c r="G43" s="200"/>
      <c r="H43" s="200"/>
      <c r="I43" s="116"/>
      <c r="J43" s="118"/>
    </row>
    <row r="44" spans="1:10" ht="149.25" customHeight="1" x14ac:dyDescent="0.25">
      <c r="A44" s="115">
        <v>32</v>
      </c>
      <c r="B44" s="115">
        <v>5</v>
      </c>
      <c r="C44" s="115">
        <v>1</v>
      </c>
      <c r="D44" s="95" t="s">
        <v>168</v>
      </c>
      <c r="E44" s="115" t="s">
        <v>133</v>
      </c>
      <c r="F44" s="115">
        <v>10.5</v>
      </c>
      <c r="G44" s="115">
        <v>10.8</v>
      </c>
      <c r="H44" s="119">
        <v>17.399999999999999</v>
      </c>
      <c r="I44" s="116" t="s">
        <v>207</v>
      </c>
      <c r="J44" s="95" t="s">
        <v>208</v>
      </c>
    </row>
    <row r="45" spans="1:10" x14ac:dyDescent="0.25">
      <c r="A45" s="115">
        <v>32</v>
      </c>
      <c r="B45" s="115">
        <v>6</v>
      </c>
      <c r="C45" s="95"/>
      <c r="D45" s="200" t="s">
        <v>169</v>
      </c>
      <c r="E45" s="200"/>
      <c r="F45" s="200"/>
      <c r="G45" s="200"/>
      <c r="H45" s="200"/>
      <c r="I45" s="116"/>
      <c r="J45" s="118"/>
    </row>
    <row r="46" spans="1:10" ht="78.75" x14ac:dyDescent="0.25">
      <c r="A46" s="115">
        <v>32</v>
      </c>
      <c r="B46" s="115">
        <v>6</v>
      </c>
      <c r="C46" s="115">
        <v>1</v>
      </c>
      <c r="D46" s="95" t="s">
        <v>170</v>
      </c>
      <c r="E46" s="115" t="s">
        <v>133</v>
      </c>
      <c r="F46" s="115">
        <v>29.2</v>
      </c>
      <c r="G46" s="115">
        <v>62</v>
      </c>
      <c r="H46" s="119">
        <v>40.5</v>
      </c>
      <c r="I46" s="116" t="s">
        <v>209</v>
      </c>
      <c r="J46" s="94" t="s">
        <v>205</v>
      </c>
    </row>
    <row r="47" spans="1:10" ht="78.75" x14ac:dyDescent="0.25">
      <c r="A47" s="115">
        <v>32</v>
      </c>
      <c r="B47" s="115">
        <v>6</v>
      </c>
      <c r="C47" s="115">
        <v>2</v>
      </c>
      <c r="D47" s="95" t="s">
        <v>171</v>
      </c>
      <c r="E47" s="115" t="s">
        <v>133</v>
      </c>
      <c r="F47" s="115">
        <v>0.95</v>
      </c>
      <c r="G47" s="115">
        <v>6</v>
      </c>
      <c r="H47" s="119">
        <v>5.6</v>
      </c>
      <c r="I47" s="116" t="s">
        <v>210</v>
      </c>
      <c r="J47" s="94"/>
    </row>
    <row r="48" spans="1:10" ht="126" x14ac:dyDescent="0.25">
      <c r="A48" s="115">
        <v>32</v>
      </c>
      <c r="B48" s="115">
        <v>6</v>
      </c>
      <c r="C48" s="115">
        <v>3</v>
      </c>
      <c r="D48" s="95" t="s">
        <v>172</v>
      </c>
      <c r="E48" s="115" t="s">
        <v>133</v>
      </c>
      <c r="F48" s="115">
        <v>8.67</v>
      </c>
      <c r="G48" s="115">
        <v>1</v>
      </c>
      <c r="H48" s="119">
        <v>0</v>
      </c>
      <c r="I48" s="116" t="s">
        <v>211</v>
      </c>
      <c r="J48" s="95"/>
    </row>
    <row r="49" spans="1:10" ht="78.75" x14ac:dyDescent="0.25">
      <c r="A49" s="115">
        <v>32</v>
      </c>
      <c r="B49" s="115">
        <v>6</v>
      </c>
      <c r="C49" s="115">
        <v>15</v>
      </c>
      <c r="D49" s="95" t="s">
        <v>173</v>
      </c>
      <c r="E49" s="115" t="s">
        <v>162</v>
      </c>
      <c r="F49" s="115">
        <v>0</v>
      </c>
      <c r="G49" s="115">
        <v>1</v>
      </c>
      <c r="H49" s="119">
        <v>1</v>
      </c>
      <c r="I49" s="116" t="s">
        <v>202</v>
      </c>
      <c r="J49" s="129"/>
    </row>
    <row r="50" spans="1:10" hidden="1" x14ac:dyDescent="0.25">
      <c r="A50" s="115">
        <v>32</v>
      </c>
      <c r="B50" s="115">
        <v>7</v>
      </c>
      <c r="C50" s="95"/>
      <c r="D50" s="200" t="s">
        <v>174</v>
      </c>
      <c r="E50" s="200"/>
      <c r="F50" s="200"/>
      <c r="G50" s="200"/>
      <c r="H50" s="200"/>
      <c r="I50" s="116"/>
      <c r="J50" s="118"/>
    </row>
    <row r="51" spans="1:10" hidden="1" x14ac:dyDescent="0.25">
      <c r="A51" s="115">
        <v>32</v>
      </c>
      <c r="B51" s="115">
        <v>7</v>
      </c>
      <c r="C51" s="115">
        <v>1</v>
      </c>
      <c r="D51" s="95" t="s">
        <v>175</v>
      </c>
      <c r="E51" s="115" t="s">
        <v>142</v>
      </c>
      <c r="F51" s="119" t="s">
        <v>150</v>
      </c>
      <c r="G51" s="119" t="s">
        <v>150</v>
      </c>
      <c r="H51" s="119"/>
      <c r="I51" s="120"/>
      <c r="J51" s="134"/>
    </row>
    <row r="52" spans="1:10" ht="31.5" hidden="1" x14ac:dyDescent="0.25">
      <c r="A52" s="115">
        <v>32</v>
      </c>
      <c r="B52" s="115">
        <v>7</v>
      </c>
      <c r="C52" s="115">
        <v>2</v>
      </c>
      <c r="D52" s="95" t="s">
        <v>176</v>
      </c>
      <c r="E52" s="115" t="s">
        <v>142</v>
      </c>
      <c r="F52" s="119" t="s">
        <v>150</v>
      </c>
      <c r="G52" s="119" t="s">
        <v>150</v>
      </c>
      <c r="H52" s="119"/>
      <c r="I52" s="120"/>
      <c r="J52" s="134"/>
    </row>
    <row r="53" spans="1:10" ht="63" hidden="1" x14ac:dyDescent="0.25">
      <c r="A53" s="115">
        <v>32</v>
      </c>
      <c r="B53" s="115">
        <v>7</v>
      </c>
      <c r="C53" s="115">
        <v>3</v>
      </c>
      <c r="D53" s="95" t="s">
        <v>177</v>
      </c>
      <c r="E53" s="115" t="s">
        <v>142</v>
      </c>
      <c r="F53" s="115">
        <v>211</v>
      </c>
      <c r="G53" s="119" t="s">
        <v>150</v>
      </c>
      <c r="H53" s="119"/>
      <c r="I53" s="116"/>
      <c r="J53" s="95"/>
    </row>
    <row r="54" spans="1:10" ht="47.25" hidden="1" x14ac:dyDescent="0.25">
      <c r="A54" s="115">
        <v>32</v>
      </c>
      <c r="B54" s="115">
        <v>7</v>
      </c>
      <c r="C54" s="115">
        <v>4</v>
      </c>
      <c r="D54" s="95" t="s">
        <v>178</v>
      </c>
      <c r="E54" s="115" t="s">
        <v>142</v>
      </c>
      <c r="F54" s="115">
        <v>452</v>
      </c>
      <c r="G54" s="119" t="s">
        <v>150</v>
      </c>
      <c r="H54" s="119"/>
      <c r="I54" s="116"/>
      <c r="J54" s="95"/>
    </row>
    <row r="55" spans="1:10" ht="78.75" hidden="1" x14ac:dyDescent="0.25">
      <c r="A55" s="115">
        <v>32</v>
      </c>
      <c r="B55" s="115">
        <v>7</v>
      </c>
      <c r="C55" s="115">
        <v>5</v>
      </c>
      <c r="D55" s="95" t="s">
        <v>179</v>
      </c>
      <c r="E55" s="115" t="s">
        <v>142</v>
      </c>
      <c r="F55" s="115">
        <v>669</v>
      </c>
      <c r="G55" s="119" t="s">
        <v>150</v>
      </c>
      <c r="H55" s="119"/>
      <c r="I55" s="116"/>
      <c r="J55" s="118"/>
    </row>
    <row r="56" spans="1:10" ht="31.5" hidden="1" x14ac:dyDescent="0.25">
      <c r="A56" s="115">
        <v>32</v>
      </c>
      <c r="B56" s="115">
        <v>7</v>
      </c>
      <c r="C56" s="115">
        <v>6</v>
      </c>
      <c r="D56" s="95" t="s">
        <v>180</v>
      </c>
      <c r="E56" s="115" t="s">
        <v>162</v>
      </c>
      <c r="F56" s="115">
        <v>1</v>
      </c>
      <c r="G56" s="119" t="s">
        <v>150</v>
      </c>
      <c r="H56" s="135"/>
      <c r="I56" s="116"/>
      <c r="J56" s="118"/>
    </row>
    <row r="57" spans="1:10" x14ac:dyDescent="0.25">
      <c r="A57" s="115">
        <v>32</v>
      </c>
      <c r="B57" s="115">
        <v>9</v>
      </c>
      <c r="C57" s="95"/>
      <c r="D57" s="200" t="s">
        <v>181</v>
      </c>
      <c r="E57" s="200"/>
      <c r="F57" s="200"/>
      <c r="G57" s="200"/>
      <c r="H57" s="200"/>
      <c r="I57" s="116"/>
      <c r="J57" s="118"/>
    </row>
    <row r="58" spans="1:10" ht="63" x14ac:dyDescent="0.25">
      <c r="A58" s="115">
        <v>32</v>
      </c>
      <c r="B58" s="115">
        <v>9</v>
      </c>
      <c r="C58" s="115">
        <v>1</v>
      </c>
      <c r="D58" s="95" t="s">
        <v>182</v>
      </c>
      <c r="E58" s="115" t="s">
        <v>133</v>
      </c>
      <c r="F58" s="115">
        <v>94.3</v>
      </c>
      <c r="G58" s="115" t="s">
        <v>183</v>
      </c>
      <c r="H58" s="97" t="s">
        <v>185</v>
      </c>
      <c r="I58" s="123" t="s">
        <v>185</v>
      </c>
      <c r="J58" s="94" t="s">
        <v>212</v>
      </c>
    </row>
    <row r="60" spans="1:10" x14ac:dyDescent="0.25">
      <c r="A60" s="124" t="s">
        <v>194</v>
      </c>
      <c r="B60" s="125"/>
      <c r="C60" s="125"/>
      <c r="D60" s="126"/>
      <c r="E60" s="126"/>
      <c r="F60" s="126"/>
      <c r="G60" s="126"/>
      <c r="H60" s="26"/>
      <c r="I60" s="117"/>
    </row>
    <row r="61" spans="1:10" ht="19.5" customHeight="1" x14ac:dyDescent="0.25">
      <c r="A61" s="194" t="s">
        <v>195</v>
      </c>
      <c r="B61" s="194"/>
      <c r="C61" s="194"/>
      <c r="D61" s="194"/>
      <c r="E61" s="126"/>
      <c r="F61" s="126"/>
      <c r="G61" s="126"/>
      <c r="H61" s="26"/>
      <c r="I61" s="117"/>
    </row>
    <row r="62" spans="1:10" x14ac:dyDescent="0.25">
      <c r="A62" s="121"/>
    </row>
  </sheetData>
  <autoFilter ref="A13:J58"/>
  <mergeCells count="29">
    <mergeCell ref="D33:H33"/>
    <mergeCell ref="D43:H43"/>
    <mergeCell ref="D45:H45"/>
    <mergeCell ref="D50:H50"/>
    <mergeCell ref="I10:I12"/>
    <mergeCell ref="G11:G12"/>
    <mergeCell ref="H11:H12"/>
    <mergeCell ref="F10:F12"/>
    <mergeCell ref="K17:N17"/>
    <mergeCell ref="K32:N32"/>
    <mergeCell ref="D21:H21"/>
    <mergeCell ref="D27:H27"/>
    <mergeCell ref="J10:J12"/>
    <mergeCell ref="E9:H9"/>
    <mergeCell ref="J34:J42"/>
    <mergeCell ref="A61:D61"/>
    <mergeCell ref="A2:J2"/>
    <mergeCell ref="A3:J3"/>
    <mergeCell ref="A4:J4"/>
    <mergeCell ref="A7:J7"/>
    <mergeCell ref="A8:J8"/>
    <mergeCell ref="D14:H14"/>
    <mergeCell ref="D19:H19"/>
    <mergeCell ref="A10:B11"/>
    <mergeCell ref="C10:C12"/>
    <mergeCell ref="D10:D12"/>
    <mergeCell ref="E10:E12"/>
    <mergeCell ref="G10:H10"/>
    <mergeCell ref="D57:H57"/>
  </mergeCells>
  <printOptions horizontalCentered="1"/>
  <pageMargins left="0.11811023622047245" right="0.11811023622047245" top="0.35433070866141736" bottom="0.15748031496062992"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A5" sqref="A5:J5"/>
    </sheetView>
  </sheetViews>
  <sheetFormatPr defaultRowHeight="15.75" x14ac:dyDescent="0.25"/>
  <cols>
    <col min="1" max="1" width="4.85546875" style="145" customWidth="1"/>
    <col min="2" max="2" width="4.5703125" style="145" customWidth="1"/>
    <col min="3" max="3" width="4.85546875" style="145" customWidth="1"/>
    <col min="4" max="4" width="32" style="145" customWidth="1"/>
    <col min="5" max="5" width="12.5703125" style="145" customWidth="1"/>
    <col min="6" max="6" width="14" style="145" customWidth="1"/>
    <col min="7" max="7" width="11.140625" style="145" customWidth="1"/>
    <col min="8" max="8" width="12.7109375" style="145" customWidth="1"/>
    <col min="9" max="9" width="14.7109375" style="46" customWidth="1"/>
    <col min="10" max="10" width="33.140625" style="145" customWidth="1"/>
    <col min="11" max="16384" width="9.140625" style="145"/>
  </cols>
  <sheetData>
    <row r="1" spans="1:10" s="142" customFormat="1" x14ac:dyDescent="0.25">
      <c r="A1" s="140"/>
      <c r="B1" s="140"/>
      <c r="C1" s="141"/>
      <c r="D1" s="141"/>
      <c r="E1" s="141"/>
      <c r="F1" s="141"/>
      <c r="G1" s="141"/>
      <c r="I1" s="143"/>
      <c r="J1" s="144" t="s">
        <v>213</v>
      </c>
    </row>
    <row r="2" spans="1:10" s="99" customFormat="1" ht="15" x14ac:dyDescent="0.25">
      <c r="A2" s="195" t="s">
        <v>214</v>
      </c>
      <c r="B2" s="195"/>
      <c r="C2" s="195"/>
      <c r="D2" s="195"/>
      <c r="E2" s="195"/>
      <c r="F2" s="195"/>
      <c r="G2" s="195"/>
      <c r="H2" s="195"/>
      <c r="I2" s="195"/>
      <c r="J2" s="195"/>
    </row>
    <row r="3" spans="1:10" s="99" customFormat="1" ht="15" x14ac:dyDescent="0.25">
      <c r="A3" s="195" t="s">
        <v>117</v>
      </c>
      <c r="B3" s="195"/>
      <c r="C3" s="195"/>
      <c r="D3" s="195"/>
      <c r="E3" s="195"/>
      <c r="F3" s="195"/>
      <c r="G3" s="195"/>
      <c r="H3" s="195"/>
      <c r="I3" s="195"/>
      <c r="J3" s="195"/>
    </row>
    <row r="4" spans="1:10" s="99" customFormat="1" ht="15" x14ac:dyDescent="0.25">
      <c r="A4" s="195" t="s">
        <v>215</v>
      </c>
      <c r="B4" s="195"/>
      <c r="C4" s="195"/>
      <c r="D4" s="195"/>
      <c r="E4" s="195"/>
      <c r="F4" s="195"/>
      <c r="G4" s="195"/>
      <c r="H4" s="195"/>
      <c r="I4" s="195"/>
      <c r="J4" s="195"/>
    </row>
    <row r="5" spans="1:10" s="138" customFormat="1" x14ac:dyDescent="0.25">
      <c r="A5" s="224" t="s">
        <v>216</v>
      </c>
      <c r="B5" s="224"/>
      <c r="C5" s="224"/>
      <c r="D5" s="224"/>
      <c r="E5" s="224"/>
      <c r="F5" s="224"/>
      <c r="G5" s="224"/>
      <c r="H5" s="224"/>
      <c r="I5" s="224"/>
      <c r="J5" s="224"/>
    </row>
    <row r="6" spans="1:10" s="138" customFormat="1" x14ac:dyDescent="0.25">
      <c r="A6" s="225" t="s">
        <v>0</v>
      </c>
      <c r="B6" s="225"/>
      <c r="C6" s="225"/>
      <c r="D6" s="225"/>
      <c r="E6" s="225"/>
      <c r="F6" s="225"/>
      <c r="G6" s="225"/>
      <c r="H6" s="225"/>
      <c r="I6" s="225"/>
      <c r="J6" s="225"/>
    </row>
    <row r="7" spans="1:10" ht="33" customHeight="1" x14ac:dyDescent="0.25">
      <c r="A7" s="201" t="s">
        <v>1</v>
      </c>
      <c r="B7" s="201"/>
      <c r="C7" s="201" t="s">
        <v>122</v>
      </c>
      <c r="D7" s="201" t="s">
        <v>217</v>
      </c>
      <c r="E7" s="220" t="s">
        <v>124</v>
      </c>
      <c r="F7" s="210" t="s">
        <v>218</v>
      </c>
      <c r="G7" s="202" t="s">
        <v>125</v>
      </c>
      <c r="H7" s="203"/>
      <c r="I7" s="217" t="s">
        <v>126</v>
      </c>
      <c r="J7" s="208" t="s">
        <v>219</v>
      </c>
    </row>
    <row r="8" spans="1:10" ht="15" x14ac:dyDescent="0.25">
      <c r="A8" s="201"/>
      <c r="B8" s="201"/>
      <c r="C8" s="201"/>
      <c r="D8" s="201"/>
      <c r="E8" s="221"/>
      <c r="F8" s="223"/>
      <c r="G8" s="210" t="s">
        <v>220</v>
      </c>
      <c r="H8" s="212" t="s">
        <v>221</v>
      </c>
      <c r="I8" s="218"/>
      <c r="J8" s="208"/>
    </row>
    <row r="9" spans="1:10" ht="94.5" customHeight="1" x14ac:dyDescent="0.25">
      <c r="A9" s="139" t="s">
        <v>6</v>
      </c>
      <c r="B9" s="139" t="s">
        <v>7</v>
      </c>
      <c r="C9" s="201"/>
      <c r="D9" s="201"/>
      <c r="E9" s="222"/>
      <c r="F9" s="211"/>
      <c r="G9" s="211"/>
      <c r="H9" s="212"/>
      <c r="I9" s="219"/>
      <c r="J9" s="208"/>
    </row>
    <row r="10" spans="1:10" s="99" customFormat="1" x14ac:dyDescent="0.25">
      <c r="A10" s="137">
        <v>32</v>
      </c>
      <c r="B10" s="137">
        <v>3</v>
      </c>
      <c r="C10" s="95"/>
      <c r="D10" s="199" t="s">
        <v>147</v>
      </c>
      <c r="E10" s="207"/>
      <c r="F10" s="207"/>
      <c r="G10" s="207"/>
      <c r="H10" s="207"/>
      <c r="I10" s="207"/>
      <c r="J10" s="216"/>
    </row>
    <row r="11" spans="1:10" x14ac:dyDescent="0.25">
      <c r="A11" s="137">
        <v>32</v>
      </c>
      <c r="B11" s="137">
        <v>3</v>
      </c>
      <c r="C11" s="137" t="s">
        <v>222</v>
      </c>
      <c r="D11" s="199" t="s">
        <v>223</v>
      </c>
      <c r="E11" s="207"/>
      <c r="F11" s="207"/>
      <c r="G11" s="207"/>
      <c r="H11" s="207"/>
      <c r="I11" s="207"/>
      <c r="J11" s="216"/>
    </row>
    <row r="12" spans="1:10" x14ac:dyDescent="0.25">
      <c r="A12" s="95"/>
      <c r="B12" s="95"/>
      <c r="C12" s="95"/>
      <c r="D12" s="95" t="s">
        <v>224</v>
      </c>
      <c r="E12" s="137" t="s">
        <v>135</v>
      </c>
      <c r="F12" s="146">
        <v>26419.599999999999</v>
      </c>
      <c r="G12" s="146">
        <v>27105.9</v>
      </c>
      <c r="H12" s="146">
        <v>27114.9</v>
      </c>
      <c r="I12" s="147">
        <f>H12/F12*100</f>
        <v>102.6317582400945</v>
      </c>
      <c r="J12" s="148"/>
    </row>
    <row r="13" spans="1:10" x14ac:dyDescent="0.25">
      <c r="A13" s="95"/>
      <c r="B13" s="95"/>
      <c r="C13" s="95"/>
      <c r="D13" s="95" t="s">
        <v>225</v>
      </c>
      <c r="E13" s="137" t="s">
        <v>135</v>
      </c>
      <c r="F13" s="146">
        <v>28382</v>
      </c>
      <c r="G13" s="146">
        <v>29319.1</v>
      </c>
      <c r="H13" s="146">
        <v>29364.400000000001</v>
      </c>
      <c r="I13" s="147">
        <f t="shared" ref="I13:I41" si="0">H13/F13*100</f>
        <v>103.46134874216052</v>
      </c>
      <c r="J13" s="148"/>
    </row>
    <row r="14" spans="1:10" x14ac:dyDescent="0.25">
      <c r="A14" s="95"/>
      <c r="B14" s="95"/>
      <c r="C14" s="95"/>
      <c r="D14" s="95" t="s">
        <v>226</v>
      </c>
      <c r="E14" s="137" t="s">
        <v>135</v>
      </c>
      <c r="F14" s="146">
        <v>33155.5</v>
      </c>
      <c r="G14" s="146">
        <v>34429.199999999997</v>
      </c>
      <c r="H14" s="146">
        <v>34770.800000000003</v>
      </c>
      <c r="I14" s="147">
        <f t="shared" si="0"/>
        <v>104.87189154137324</v>
      </c>
      <c r="J14" s="148"/>
    </row>
    <row r="15" spans="1:10" x14ac:dyDescent="0.25">
      <c r="A15" s="95"/>
      <c r="B15" s="95"/>
      <c r="C15" s="95"/>
      <c r="D15" s="95" t="s">
        <v>227</v>
      </c>
      <c r="E15" s="137" t="s">
        <v>135</v>
      </c>
      <c r="F15" s="146">
        <v>43432.4</v>
      </c>
      <c r="G15" s="146">
        <v>43859.5</v>
      </c>
      <c r="H15" s="146">
        <v>40438</v>
      </c>
      <c r="I15" s="147">
        <f t="shared" si="0"/>
        <v>93.105607795102273</v>
      </c>
      <c r="J15" s="148"/>
    </row>
    <row r="16" spans="1:10" x14ac:dyDescent="0.25">
      <c r="A16" s="95"/>
      <c r="B16" s="95"/>
      <c r="C16" s="95"/>
      <c r="D16" s="95" t="s">
        <v>228</v>
      </c>
      <c r="E16" s="137" t="s">
        <v>135</v>
      </c>
      <c r="F16" s="146">
        <v>29688.1</v>
      </c>
      <c r="G16" s="146">
        <v>30662.1</v>
      </c>
      <c r="H16" s="146">
        <v>30441.4</v>
      </c>
      <c r="I16" s="147">
        <f t="shared" si="0"/>
        <v>102.5373802971561</v>
      </c>
      <c r="J16" s="148"/>
    </row>
    <row r="17" spans="1:10" x14ac:dyDescent="0.25">
      <c r="A17" s="95"/>
      <c r="B17" s="95"/>
      <c r="C17" s="95"/>
      <c r="D17" s="95" t="s">
        <v>229</v>
      </c>
      <c r="E17" s="137" t="s">
        <v>135</v>
      </c>
      <c r="F17" s="146">
        <v>27839</v>
      </c>
      <c r="G17" s="146">
        <v>29394.5</v>
      </c>
      <c r="H17" s="146">
        <v>28937.4</v>
      </c>
      <c r="I17" s="147">
        <f t="shared" si="0"/>
        <v>103.94554402097778</v>
      </c>
      <c r="J17" s="148"/>
    </row>
    <row r="18" spans="1:10" x14ac:dyDescent="0.25">
      <c r="A18" s="95"/>
      <c r="B18" s="95"/>
      <c r="C18" s="95"/>
      <c r="D18" s="95" t="s">
        <v>230</v>
      </c>
      <c r="E18" s="137" t="s">
        <v>135</v>
      </c>
      <c r="F18" s="146">
        <v>31115.7</v>
      </c>
      <c r="G18" s="146">
        <v>32047.200000000001</v>
      </c>
      <c r="H18" s="146">
        <v>31297.5</v>
      </c>
      <c r="I18" s="147">
        <f t="shared" si="0"/>
        <v>100.58427096289012</v>
      </c>
      <c r="J18" s="148"/>
    </row>
    <row r="19" spans="1:10" x14ac:dyDescent="0.25">
      <c r="A19" s="95"/>
      <c r="B19" s="95"/>
      <c r="C19" s="95"/>
      <c r="D19" s="95" t="s">
        <v>231</v>
      </c>
      <c r="E19" s="137" t="s">
        <v>135</v>
      </c>
      <c r="F19" s="146">
        <v>35633.800000000003</v>
      </c>
      <c r="G19" s="146">
        <v>37450.800000000003</v>
      </c>
      <c r="H19" s="146">
        <v>36774.300000000003</v>
      </c>
      <c r="I19" s="147">
        <f t="shared" si="0"/>
        <v>103.20061290123421</v>
      </c>
      <c r="J19" s="148"/>
    </row>
    <row r="20" spans="1:10" x14ac:dyDescent="0.25">
      <c r="A20" s="95"/>
      <c r="B20" s="95"/>
      <c r="C20" s="95"/>
      <c r="D20" s="95" t="s">
        <v>232</v>
      </c>
      <c r="E20" s="137" t="s">
        <v>135</v>
      </c>
      <c r="F20" s="146">
        <v>34805.1</v>
      </c>
      <c r="G20" s="146">
        <v>36912.1</v>
      </c>
      <c r="H20" s="146">
        <v>35233</v>
      </c>
      <c r="I20" s="147">
        <f t="shared" si="0"/>
        <v>101.22941752789103</v>
      </c>
      <c r="J20" s="148"/>
    </row>
    <row r="21" spans="1:10" x14ac:dyDescent="0.25">
      <c r="A21" s="95"/>
      <c r="B21" s="95"/>
      <c r="C21" s="95"/>
      <c r="D21" s="95" t="s">
        <v>233</v>
      </c>
      <c r="E21" s="137" t="s">
        <v>135</v>
      </c>
      <c r="F21" s="146">
        <v>34310.6</v>
      </c>
      <c r="G21" s="146">
        <v>36678</v>
      </c>
      <c r="H21" s="146">
        <v>34587.300000000003</v>
      </c>
      <c r="I21" s="147">
        <f t="shared" si="0"/>
        <v>100.80645631379225</v>
      </c>
      <c r="J21" s="148"/>
    </row>
    <row r="22" spans="1:10" x14ac:dyDescent="0.25">
      <c r="A22" s="95"/>
      <c r="B22" s="95"/>
      <c r="C22" s="95"/>
      <c r="D22" s="95" t="s">
        <v>234</v>
      </c>
      <c r="E22" s="137" t="s">
        <v>135</v>
      </c>
      <c r="F22" s="146">
        <v>34844.300000000003</v>
      </c>
      <c r="G22" s="146">
        <v>36677.1</v>
      </c>
      <c r="H22" s="146">
        <v>39161.800000000003</v>
      </c>
      <c r="I22" s="147">
        <f t="shared" si="0"/>
        <v>112.39083580384741</v>
      </c>
      <c r="J22" s="148"/>
    </row>
    <row r="23" spans="1:10" x14ac:dyDescent="0.25">
      <c r="A23" s="95"/>
      <c r="B23" s="95"/>
      <c r="C23" s="95"/>
      <c r="D23" s="95" t="s">
        <v>235</v>
      </c>
      <c r="E23" s="137" t="s">
        <v>135</v>
      </c>
      <c r="F23" s="146">
        <v>27673.4</v>
      </c>
      <c r="G23" s="146">
        <v>28662.2</v>
      </c>
      <c r="H23" s="146">
        <v>28588.6</v>
      </c>
      <c r="I23" s="147">
        <f t="shared" si="0"/>
        <v>103.30714693532417</v>
      </c>
      <c r="J23" s="148"/>
    </row>
    <row r="24" spans="1:10" x14ac:dyDescent="0.25">
      <c r="A24" s="95"/>
      <c r="B24" s="95"/>
      <c r="C24" s="95"/>
      <c r="D24" s="95" t="s">
        <v>236</v>
      </c>
      <c r="E24" s="137" t="s">
        <v>135</v>
      </c>
      <c r="F24" s="146">
        <v>31359.1</v>
      </c>
      <c r="G24" s="146">
        <v>31942.3</v>
      </c>
      <c r="H24" s="146">
        <v>31063.3</v>
      </c>
      <c r="I24" s="147">
        <f t="shared" si="0"/>
        <v>99.056733133285078</v>
      </c>
      <c r="J24" s="148"/>
    </row>
    <row r="25" spans="1:10" x14ac:dyDescent="0.25">
      <c r="A25" s="95"/>
      <c r="B25" s="95"/>
      <c r="C25" s="95"/>
      <c r="D25" s="95" t="s">
        <v>237</v>
      </c>
      <c r="E25" s="137" t="s">
        <v>135</v>
      </c>
      <c r="F25" s="146">
        <v>27886.6</v>
      </c>
      <c r="G25" s="146">
        <v>29762.1</v>
      </c>
      <c r="H25" s="146">
        <v>29510.799999999999</v>
      </c>
      <c r="I25" s="147">
        <f t="shared" si="0"/>
        <v>105.82430271169665</v>
      </c>
      <c r="J25" s="148"/>
    </row>
    <row r="26" spans="1:10" x14ac:dyDescent="0.25">
      <c r="A26" s="95"/>
      <c r="B26" s="95"/>
      <c r="C26" s="95"/>
      <c r="D26" s="95" t="s">
        <v>238</v>
      </c>
      <c r="E26" s="137" t="s">
        <v>135</v>
      </c>
      <c r="F26" s="146">
        <v>27349.599999999999</v>
      </c>
      <c r="G26" s="146">
        <v>28049.3</v>
      </c>
      <c r="H26" s="146">
        <v>28930.799999999999</v>
      </c>
      <c r="I26" s="147">
        <f t="shared" si="0"/>
        <v>105.78143738848101</v>
      </c>
      <c r="J26" s="148"/>
    </row>
    <row r="27" spans="1:10" x14ac:dyDescent="0.25">
      <c r="A27" s="95"/>
      <c r="B27" s="95"/>
      <c r="C27" s="95"/>
      <c r="D27" s="95" t="s">
        <v>239</v>
      </c>
      <c r="E27" s="137" t="s">
        <v>135</v>
      </c>
      <c r="F27" s="146">
        <v>29426.9</v>
      </c>
      <c r="G27" s="146">
        <v>30687.7</v>
      </c>
      <c r="H27" s="146">
        <v>30065</v>
      </c>
      <c r="I27" s="147">
        <f t="shared" si="0"/>
        <v>102.16842412894324</v>
      </c>
      <c r="J27" s="148"/>
    </row>
    <row r="28" spans="1:10" x14ac:dyDescent="0.25">
      <c r="A28" s="95"/>
      <c r="B28" s="95"/>
      <c r="C28" s="95"/>
      <c r="D28" s="95" t="s">
        <v>240</v>
      </c>
      <c r="E28" s="137" t="s">
        <v>135</v>
      </c>
      <c r="F28" s="146">
        <v>32664.3</v>
      </c>
      <c r="G28" s="146">
        <v>34958.9</v>
      </c>
      <c r="H28" s="146">
        <v>32704.7</v>
      </c>
      <c r="I28" s="147">
        <f t="shared" si="0"/>
        <v>100.12368243005361</v>
      </c>
      <c r="J28" s="148"/>
    </row>
    <row r="29" spans="1:10" x14ac:dyDescent="0.25">
      <c r="A29" s="95"/>
      <c r="B29" s="95"/>
      <c r="C29" s="95"/>
      <c r="D29" s="95" t="s">
        <v>241</v>
      </c>
      <c r="E29" s="137" t="s">
        <v>135</v>
      </c>
      <c r="F29" s="146">
        <v>31391.5</v>
      </c>
      <c r="G29" s="146">
        <v>33206.699999999997</v>
      </c>
      <c r="H29" s="146">
        <v>31888.2</v>
      </c>
      <c r="I29" s="147">
        <f t="shared" si="0"/>
        <v>101.58227545673194</v>
      </c>
      <c r="J29" s="148"/>
    </row>
    <row r="30" spans="1:10" x14ac:dyDescent="0.25">
      <c r="A30" s="95"/>
      <c r="B30" s="95"/>
      <c r="C30" s="95"/>
      <c r="D30" s="95" t="s">
        <v>242</v>
      </c>
      <c r="E30" s="137" t="s">
        <v>135</v>
      </c>
      <c r="F30" s="146">
        <v>28388</v>
      </c>
      <c r="G30" s="146">
        <v>29457.7</v>
      </c>
      <c r="H30" s="146">
        <v>29554.5</v>
      </c>
      <c r="I30" s="147">
        <f t="shared" si="0"/>
        <v>104.10913061857123</v>
      </c>
      <c r="J30" s="148"/>
    </row>
    <row r="31" spans="1:10" x14ac:dyDescent="0.25">
      <c r="A31" s="95"/>
      <c r="B31" s="95"/>
      <c r="C31" s="95"/>
      <c r="D31" s="95" t="s">
        <v>243</v>
      </c>
      <c r="E31" s="137" t="s">
        <v>135</v>
      </c>
      <c r="F31" s="146">
        <v>30916</v>
      </c>
      <c r="G31" s="146">
        <v>31704.3</v>
      </c>
      <c r="H31" s="146">
        <v>30737.4</v>
      </c>
      <c r="I31" s="147">
        <f t="shared" si="0"/>
        <v>99.422305602277135</v>
      </c>
      <c r="J31" s="148"/>
    </row>
    <row r="32" spans="1:10" x14ac:dyDescent="0.25">
      <c r="A32" s="95"/>
      <c r="B32" s="95"/>
      <c r="C32" s="95"/>
      <c r="D32" s="95" t="s">
        <v>244</v>
      </c>
      <c r="E32" s="137" t="s">
        <v>135</v>
      </c>
      <c r="F32" s="146">
        <v>34180.800000000003</v>
      </c>
      <c r="G32" s="146">
        <v>35373.199999999997</v>
      </c>
      <c r="H32" s="146">
        <v>34879.4</v>
      </c>
      <c r="I32" s="147">
        <f t="shared" si="0"/>
        <v>102.04383747600991</v>
      </c>
      <c r="J32" s="148"/>
    </row>
    <row r="33" spans="1:10" x14ac:dyDescent="0.25">
      <c r="A33" s="95"/>
      <c r="B33" s="95"/>
      <c r="C33" s="95"/>
      <c r="D33" s="95" t="s">
        <v>245</v>
      </c>
      <c r="E33" s="137" t="s">
        <v>135</v>
      </c>
      <c r="F33" s="146">
        <v>29589.8</v>
      </c>
      <c r="G33" s="146">
        <v>31231.7</v>
      </c>
      <c r="H33" s="146">
        <v>29915</v>
      </c>
      <c r="I33" s="147">
        <f t="shared" si="0"/>
        <v>101.09902736753882</v>
      </c>
      <c r="J33" s="148"/>
    </row>
    <row r="34" spans="1:10" x14ac:dyDescent="0.25">
      <c r="A34" s="95"/>
      <c r="B34" s="95"/>
      <c r="C34" s="95"/>
      <c r="D34" s="95" t="s">
        <v>246</v>
      </c>
      <c r="E34" s="137" t="s">
        <v>135</v>
      </c>
      <c r="F34" s="146">
        <v>25635.9</v>
      </c>
      <c r="G34" s="146">
        <v>27182.2</v>
      </c>
      <c r="H34" s="146">
        <v>27550.1</v>
      </c>
      <c r="I34" s="147">
        <f t="shared" si="0"/>
        <v>107.4668726278383</v>
      </c>
      <c r="J34" s="148"/>
    </row>
    <row r="35" spans="1:10" x14ac:dyDescent="0.25">
      <c r="A35" s="95"/>
      <c r="B35" s="95"/>
      <c r="C35" s="95"/>
      <c r="D35" s="95" t="s">
        <v>247</v>
      </c>
      <c r="E35" s="137" t="s">
        <v>135</v>
      </c>
      <c r="F35" s="146">
        <v>36806.9</v>
      </c>
      <c r="G35" s="146">
        <v>39203.9</v>
      </c>
      <c r="H35" s="146">
        <v>38342.800000000003</v>
      </c>
      <c r="I35" s="147">
        <f t="shared" si="0"/>
        <v>104.17285889330535</v>
      </c>
      <c r="J35" s="148"/>
    </row>
    <row r="36" spans="1:10" x14ac:dyDescent="0.25">
      <c r="A36" s="95"/>
      <c r="B36" s="95"/>
      <c r="C36" s="95"/>
      <c r="D36" s="95" t="s">
        <v>248</v>
      </c>
      <c r="E36" s="137" t="s">
        <v>135</v>
      </c>
      <c r="F36" s="146">
        <v>30064.7</v>
      </c>
      <c r="G36" s="146">
        <v>30344.6</v>
      </c>
      <c r="H36" s="146">
        <v>29681.8</v>
      </c>
      <c r="I36" s="147">
        <f t="shared" si="0"/>
        <v>98.726413368501937</v>
      </c>
      <c r="J36" s="148"/>
    </row>
    <row r="37" spans="1:10" x14ac:dyDescent="0.25">
      <c r="A37" s="95"/>
      <c r="B37" s="95"/>
      <c r="C37" s="95"/>
      <c r="D37" s="95" t="s">
        <v>249</v>
      </c>
      <c r="E37" s="137" t="s">
        <v>135</v>
      </c>
      <c r="F37" s="146">
        <v>43517.2</v>
      </c>
      <c r="G37" s="146">
        <v>44714</v>
      </c>
      <c r="H37" s="146">
        <v>44818.400000000001</v>
      </c>
      <c r="I37" s="147">
        <f t="shared" si="0"/>
        <v>102.99008208248695</v>
      </c>
      <c r="J37" s="148"/>
    </row>
    <row r="38" spans="1:10" ht="47.25" x14ac:dyDescent="0.25">
      <c r="A38" s="95"/>
      <c r="B38" s="95"/>
      <c r="C38" s="95"/>
      <c r="D38" s="95" t="s">
        <v>250</v>
      </c>
      <c r="E38" s="137" t="s">
        <v>135</v>
      </c>
      <c r="F38" s="146">
        <v>42199</v>
      </c>
      <c r="G38" s="146">
        <v>45429.7</v>
      </c>
      <c r="H38" s="146">
        <v>38297.599999999999</v>
      </c>
      <c r="I38" s="147">
        <f t="shared" si="0"/>
        <v>90.754757221735105</v>
      </c>
      <c r="J38" s="148"/>
    </row>
    <row r="39" spans="1:10" x14ac:dyDescent="0.25">
      <c r="A39" s="95"/>
      <c r="B39" s="95"/>
      <c r="C39" s="95"/>
      <c r="D39" s="95" t="s">
        <v>251</v>
      </c>
      <c r="E39" s="137" t="s">
        <v>135</v>
      </c>
      <c r="F39" s="146">
        <v>37325.1</v>
      </c>
      <c r="G39" s="146">
        <v>39010.300000000003</v>
      </c>
      <c r="H39" s="146">
        <v>39158.9</v>
      </c>
      <c r="I39" s="147">
        <f t="shared" si="0"/>
        <v>104.9130477882176</v>
      </c>
      <c r="J39" s="148"/>
    </row>
    <row r="40" spans="1:10" x14ac:dyDescent="0.25">
      <c r="A40" s="95"/>
      <c r="B40" s="95"/>
      <c r="C40" s="95"/>
      <c r="D40" s="95" t="s">
        <v>252</v>
      </c>
      <c r="E40" s="137" t="s">
        <v>135</v>
      </c>
      <c r="F40" s="146">
        <v>31218.799999999999</v>
      </c>
      <c r="G40" s="146">
        <v>32990.6</v>
      </c>
      <c r="H40" s="146">
        <v>31530.1</v>
      </c>
      <c r="I40" s="147">
        <f t="shared" si="0"/>
        <v>100.99715556011122</v>
      </c>
      <c r="J40" s="148"/>
    </row>
    <row r="41" spans="1:10" ht="47.25" x14ac:dyDescent="0.25">
      <c r="A41" s="95"/>
      <c r="B41" s="95"/>
      <c r="C41" s="95"/>
      <c r="D41" s="95" t="s">
        <v>253</v>
      </c>
      <c r="E41" s="137" t="s">
        <v>135</v>
      </c>
      <c r="F41" s="146">
        <v>35487.5</v>
      </c>
      <c r="G41" s="146">
        <v>39009.9</v>
      </c>
      <c r="H41" s="146">
        <v>36963.199999999997</v>
      </c>
      <c r="I41" s="147">
        <f t="shared" si="0"/>
        <v>104.15836562169778</v>
      </c>
      <c r="J41" s="148"/>
    </row>
    <row r="43" spans="1:10" ht="20.25" customHeight="1" x14ac:dyDescent="0.25">
      <c r="A43" s="197" t="s">
        <v>254</v>
      </c>
      <c r="B43" s="197"/>
      <c r="C43" s="197"/>
      <c r="D43" s="197"/>
      <c r="E43" s="197"/>
      <c r="F43" s="197"/>
      <c r="G43" s="197"/>
      <c r="H43" s="197"/>
      <c r="I43" s="197"/>
      <c r="J43" s="197"/>
    </row>
    <row r="44" spans="1:10" ht="20.25" customHeight="1" x14ac:dyDescent="0.25">
      <c r="A44" s="197" t="s">
        <v>255</v>
      </c>
      <c r="B44" s="197"/>
      <c r="C44" s="197"/>
      <c r="D44" s="197"/>
      <c r="E44" s="197"/>
      <c r="F44" s="197"/>
      <c r="G44" s="197"/>
      <c r="H44" s="197"/>
      <c r="I44" s="197"/>
      <c r="J44" s="197"/>
    </row>
    <row r="45" spans="1:10" x14ac:dyDescent="0.25">
      <c r="A45" s="121"/>
    </row>
  </sheetData>
  <mergeCells count="19">
    <mergeCell ref="A2:J2"/>
    <mergeCell ref="A3:J3"/>
    <mergeCell ref="A4:J4"/>
    <mergeCell ref="A5:J5"/>
    <mergeCell ref="A6:J6"/>
    <mergeCell ref="D11:J11"/>
    <mergeCell ref="A43:J43"/>
    <mergeCell ref="A44:J44"/>
    <mergeCell ref="G7:H7"/>
    <mergeCell ref="I7:I9"/>
    <mergeCell ref="J7:J9"/>
    <mergeCell ref="G8:G9"/>
    <mergeCell ref="H8:H9"/>
    <mergeCell ref="D10:J10"/>
    <mergeCell ref="A7:B8"/>
    <mergeCell ref="C7:C9"/>
    <mergeCell ref="D7:D9"/>
    <mergeCell ref="E7:E9"/>
    <mergeCell ref="F7:F9"/>
  </mergeCells>
  <printOptions horizontalCentered="1"/>
  <pageMargins left="0.51181102362204722" right="0.31496062992125984" top="0.55118110236220474" bottom="0.35433070866141736"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Форма 1 расходы</vt:lpstr>
      <vt:lpstr>Форма 4 ГЗ</vt:lpstr>
      <vt:lpstr>Форма 5 целевые показатели</vt:lpstr>
      <vt:lpstr>Форма 5а МО </vt:lpstr>
      <vt:lpstr>'Форма 1 расходы'!Заголовки_для_печати</vt:lpstr>
      <vt:lpstr>'Форма 4 ГЗ'!Заголовки_для_печати</vt:lpstr>
      <vt:lpstr>'Форма 5 целевые показатели'!Заголовки_для_печати</vt:lpstr>
      <vt:lpstr>'Форма 1 расходы'!Область_печати</vt:lpstr>
      <vt:lpstr>'Форма 4 ГЗ'!Область_печати</vt:lpstr>
      <vt:lpstr>'Форма 5 целевые показатели'!Область_печати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Девятерикова Елена Сергеевна</cp:lastModifiedBy>
  <cp:lastPrinted>2022-05-17T07:44:08Z</cp:lastPrinted>
  <dcterms:created xsi:type="dcterms:W3CDTF">2021-07-08T11:30:12Z</dcterms:created>
  <dcterms:modified xsi:type="dcterms:W3CDTF">2022-07-15T09:25:29Z</dcterms:modified>
</cp:coreProperties>
</file>