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35"/>
  </bookViews>
  <sheets>
    <sheet name="Форма (по закону о бюджете)" sheetId="2" r:id="rId1"/>
    <sheet name="Форма 4" sheetId="3" r:id="rId2"/>
    <sheet name="Форма 5 показатели" sheetId="4" r:id="rId3"/>
  </sheets>
  <definedNames>
    <definedName name="_GoBack" localSheetId="0">'Форма (по закону о бюджете)'!#REF!</definedName>
    <definedName name="_xlnm._FilterDatabase" localSheetId="0" hidden="1">'Форма (по закону о бюджете)'!$A$9:$P$30</definedName>
    <definedName name="_xlnm.Print_Titles" localSheetId="0">'Форма (по закону о бюджете)'!$8:$9</definedName>
    <definedName name="_xlnm.Print_Titles" localSheetId="1">'Форма 4'!$12:$13</definedName>
    <definedName name="_xlnm.Print_Area" localSheetId="1">'Форма 4'!$A$1:$N$14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4" l="1"/>
  <c r="N10" i="2" l="1"/>
  <c r="M10" i="2"/>
  <c r="L10" i="2"/>
  <c r="N15" i="2" l="1"/>
  <c r="M15" i="2"/>
  <c r="L15" i="2"/>
  <c r="L14" i="2"/>
  <c r="N14" i="2"/>
  <c r="M14" i="2"/>
  <c r="P11" i="2"/>
  <c r="P12" i="2"/>
  <c r="P14" i="2"/>
  <c r="P15" i="2"/>
  <c r="P17" i="2"/>
  <c r="P18" i="2"/>
  <c r="P20" i="2"/>
  <c r="P21" i="2"/>
  <c r="P22" i="2"/>
  <c r="P23" i="2"/>
  <c r="P24" i="2"/>
  <c r="P28" i="2"/>
  <c r="P29" i="2"/>
  <c r="P30" i="2"/>
  <c r="O11" i="2"/>
  <c r="O12" i="2"/>
  <c r="O13" i="2"/>
  <c r="O14" i="2"/>
  <c r="O15" i="2"/>
  <c r="O16" i="2"/>
  <c r="O17" i="2"/>
  <c r="O18" i="2"/>
  <c r="O19" i="2"/>
  <c r="O20" i="2"/>
  <c r="O22" i="2"/>
  <c r="O23" i="2"/>
  <c r="O24" i="2"/>
  <c r="O25" i="2"/>
  <c r="O26" i="2"/>
  <c r="O27" i="2"/>
  <c r="O28" i="2"/>
  <c r="O29" i="2"/>
  <c r="O30" i="2"/>
  <c r="P10" i="2"/>
  <c r="O10" i="2"/>
  <c r="N11" i="2"/>
  <c r="M11" i="2"/>
  <c r="L11" i="2"/>
  <c r="N17" i="2"/>
  <c r="M17" i="2"/>
</calcChain>
</file>

<file path=xl/sharedStrings.xml><?xml version="1.0" encoding="utf-8"?>
<sst xmlns="http://schemas.openxmlformats.org/spreadsheetml/2006/main" count="308" uniqueCount="163">
  <si>
    <t>Код аналитической программной классификации</t>
  </si>
  <si>
    <t>Код бюджетной классификации</t>
  </si>
  <si>
    <t>ГП</t>
  </si>
  <si>
    <t>Пп</t>
  </si>
  <si>
    <t>ОМ</t>
  </si>
  <si>
    <t>М</t>
  </si>
  <si>
    <t>Рз</t>
  </si>
  <si>
    <t>Пр</t>
  </si>
  <si>
    <t>ЦС</t>
  </si>
  <si>
    <t>ВР</t>
  </si>
  <si>
    <t>02</t>
  </si>
  <si>
    <t>04</t>
  </si>
  <si>
    <t>06</t>
  </si>
  <si>
    <t>Форма 1</t>
  </si>
  <si>
    <t xml:space="preserve">           Отчет об использовании бюджетных ассигнований бюджета</t>
  </si>
  <si>
    <t xml:space="preserve">       Удмуртской Республики на реализацию государственной программы</t>
  </si>
  <si>
    <r>
      <t xml:space="preserve">Ответственный исполнитель </t>
    </r>
    <r>
      <rPr>
        <u/>
        <sz val="12"/>
        <rFont val="Times New Roman"/>
        <family val="1"/>
        <charset val="204"/>
      </rPr>
      <t>Министерство социальной политики и труда Удмуртской Республики</t>
    </r>
  </si>
  <si>
    <t>Расходы бюджета Удмуртской Республики, тыс. рублей</t>
  </si>
  <si>
    <t>Кассовые расходы, в %</t>
  </si>
  <si>
    <t>сводная бюджетная роспись, план на 1 января отчетного года</t>
  </si>
  <si>
    <t>к плану на 1 января отчетного года</t>
  </si>
  <si>
    <t>к плану на отчетную дату</t>
  </si>
  <si>
    <t>Кассовое исполнение на отчетную дату, тыс. рублей</t>
  </si>
  <si>
    <r>
      <t xml:space="preserve">по состоянию на </t>
    </r>
    <r>
      <rPr>
        <u/>
        <sz val="12"/>
        <rFont val="Times New Roman"/>
        <family val="1"/>
        <charset val="204"/>
      </rPr>
      <t xml:space="preserve"> 01.07.2023 г.</t>
    </r>
  </si>
  <si>
    <t>Наименование государственной программы, подпрограммы, основного мероприятия, мероприятия</t>
  </si>
  <si>
    <t xml:space="preserve">Ответственный исполнитель, соисполнитель                                          </t>
  </si>
  <si>
    <t>сводная бюджетная роспись, план на отчетную дату</t>
  </si>
  <si>
    <t>Код главы</t>
  </si>
  <si>
    <t>Министерство строительства, жилищно-коммунального хозяйства и энергетики Удмуртской Республики</t>
  </si>
  <si>
    <t>Министерство образования и науки Удмуртской Республики</t>
  </si>
  <si>
    <r>
      <t xml:space="preserve">Наименование государственной программы:  </t>
    </r>
    <r>
      <rPr>
        <u/>
        <sz val="12"/>
        <rFont val="Times New Roman"/>
        <family val="1"/>
        <charset val="204"/>
      </rPr>
      <t>«Доступная среда»</t>
    </r>
  </si>
  <si>
    <t>01</t>
  </si>
  <si>
    <t xml:space="preserve">Повышение уровня доступности приоритетных объектов и услуг в приоритетных сферах жизнедеятельности инвалидов и других МГН
</t>
  </si>
  <si>
    <t>Направление на профессиональное обучение и дополнительное профессиональное образование безработных инвалидов молодого возраста</t>
  </si>
  <si>
    <t>07</t>
  </si>
  <si>
    <t>Доступная среда</t>
  </si>
  <si>
    <t>всего</t>
  </si>
  <si>
    <t>Министерство социальной политики и труда Удмуртской Республики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</si>
  <si>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(далее - МГН)</t>
  </si>
  <si>
    <t>Повышение доступности и качества реабилитационных услуг (развитие системы реабилитации и социальной интеграции инвалидов)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</si>
  <si>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МГН</t>
  </si>
  <si>
    <t>Подпрограмма "Сопровождение инвалидов молодого возраста при получении ими профессионального образования и содействие в последующем трудоустройстве"</t>
  </si>
  <si>
    <t>Адаптация организаций социального обслуживания с целью доступности для инвалидов (установка пандусов, поручней, подъемных устройств, средств ориентации для инвалидов по зрению и слуху, оснащение индукционными петлями, расширение дверных проемов, переоборудование санитарно-бытовых помещений, оснащение специализированным оборудованием, в том числе реабилитационным и другие)</t>
  </si>
  <si>
    <t>3910105170</t>
  </si>
  <si>
    <t>Реконструкция филиала автономного учреждения социального обслуживания Удмуртской Республики "Республиканский реабилитационный центр для детей и подростков с ограниченными возможностями" в г. Глазове" по адресу: Удмуртская Республика, г. Глазов, ул. Советская, д. 50</t>
  </si>
  <si>
    <t>12</t>
  </si>
  <si>
    <t>39101R0180</t>
  </si>
  <si>
    <t>214, 612, 622</t>
  </si>
  <si>
    <t>03</t>
  </si>
  <si>
    <t xml:space="preserve">Работа службы "Социальное такси" в городах Удмуртской Республики
</t>
  </si>
  <si>
    <t>244, 612, 622</t>
  </si>
  <si>
    <t>05</t>
  </si>
  <si>
    <t xml:space="preserve">Проведение мероприятий, посвященных Международному дню инвалидов
</t>
  </si>
  <si>
    <t xml:space="preserve">Государственные задания на оказание государственных услуг, выполнение государственных работ государственными учреждениями Удмуртской Республики в рамках государственной программы не формируются
</t>
  </si>
  <si>
    <t>39</t>
  </si>
  <si>
    <t>к сводной бюджетной росписи на отчетную дату</t>
  </si>
  <si>
    <t>к сводной бюджетной росписи на 1 января отчетного года</t>
  </si>
  <si>
    <t>кассовое исполнение на отчетную дату</t>
  </si>
  <si>
    <t>сводная бюджетная роспись на отчетную дату</t>
  </si>
  <si>
    <t>факт</t>
  </si>
  <si>
    <t>план</t>
  </si>
  <si>
    <t>Показатель применения меры</t>
  </si>
  <si>
    <t>Наименование меры                                        государственного регулирования</t>
  </si>
  <si>
    <t>Расходы бюджета Удмуртской Республики на оказание государственной услуги (выполнение работы), тыс. рублей</t>
  </si>
  <si>
    <t xml:space="preserve">Значение показателя объема государственной услуги (работы)
</t>
  </si>
  <si>
    <t>Единица измерения объема государственной услуги (работы)</t>
  </si>
  <si>
    <t>Наименование показателя, характеризующего объем государственной услуги (работы)</t>
  </si>
  <si>
    <t>Наименование государственной услуги (работы)</t>
  </si>
  <si>
    <t xml:space="preserve">          по государственной программе</t>
  </si>
  <si>
    <t xml:space="preserve"> государственными учреждениями Удмуртской Республики</t>
  </si>
  <si>
    <t>на оказание государственных услуг, выполнение государственных работ</t>
  </si>
  <si>
    <t>Отчет о выполнении сводных показателей государственных заданий</t>
  </si>
  <si>
    <t>Форма 4</t>
  </si>
  <si>
    <t>-</t>
  </si>
  <si>
    <t>чел.</t>
  </si>
  <si>
    <t xml:space="preserve">Количество выпускников, прошедших обучение  по образовательным программам среднего профессионального образования </t>
  </si>
  <si>
    <t xml:space="preserve">Количество выпускников, прошедших обучение  по образовательным программам высшего образования  </t>
  </si>
  <si>
    <t>%</t>
  </si>
  <si>
    <t>Доля выпускников из числа инвалидов молодого возраста, продолживших дальнейшее обучение после получения среднего профессионального образования</t>
  </si>
  <si>
    <t>Доля выпускников из числа инвалидов молодого возраста, продолживших дальнейшее обучение после получения высшего образования</t>
  </si>
  <si>
    <t>Доля занятых инвалидов молодого возраста, нашедших работу по прошествии 6 месяцев  и более после получения среднего профессионального образования</t>
  </si>
  <si>
    <t>Доля занятых инвалидов молодого возраста, нашедших работу по прошествии 6 месяцев и более после получения высшего образования</t>
  </si>
  <si>
    <t>Доля занятых инвалидов молодого возраста, нашедших работу в течение 6 месяцев после получения среднего профессионального образования</t>
  </si>
  <si>
    <t>Доля занятых инвалидов молодого возраста, нашедших работу в течение 6 месяцев после получения высшего образования</t>
  </si>
  <si>
    <t>Доля занятых инвалидов молодого возраста, нашедших работу в течение 3 месяцев после получения среднего профессионального образования</t>
  </si>
  <si>
    <t>Доля занятых инвалидов молодого возраста, нашедших работу в течение 3 месяцев после получения высшего образования</t>
  </si>
  <si>
    <t>Доля инвалидов в возрасте 25 - 44 лет, успешно завершивших обучение по образовательным программам среднего профессионального образования, от числа принятых на обучение в соответствующем году</t>
  </si>
  <si>
    <t>Доля инвалидов в возрасте 19 - 24 лет, успешно завершивших обучение по образовательным программам среднего профессионального образования, от числа принятых на обучение в соответствующем году</t>
  </si>
  <si>
    <t>Доля инвалидов в возрасте 15 - 18 лет, успешно завершивших обучение по образовательным программам среднего профессионального образования, от числа принятых на обучение в соответствующем году</t>
  </si>
  <si>
    <t>Доля инвалидов в возрасте 25 - 44 лет, успешно завершивших обучение по образовательным программам высшего образования, от числа принятых на обучение в соответствующем году</t>
  </si>
  <si>
    <t>Доля инвалидов в возрасте 19 - 24 лет, успешно завершивших обучение по образовательным программам высшего образования, от числа принятых на обучение в соответствующем году</t>
  </si>
  <si>
    <t>Доля инвалидов в возрасте 25 - 44 лет, обучающихся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</si>
  <si>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19 - 24 лет, обучающихся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</si>
  <si>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15 - 18 лет, обучающихся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</si>
  <si>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25 - 44 лет, обучающихся по образовательным программам высшего образования, в общей численности инвалидов данного возраста</t>
  </si>
  <si>
    <t>Доля инвалидов в возрасте 19 - 24 лет, обучающихся по образовательным программам высшего образования, в общей численности инвалидов данного возраста</t>
  </si>
  <si>
    <t>Доля инвалидов в возрасте 15 - 18 лет, обучающихся по образовательным программам высшего образования, в общей численности инвалидов данного возраста</t>
  </si>
  <si>
    <t>Доля инвалидов в возрасте 25 - 44 лет, принятых на обучение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</si>
  <si>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19 - 24 лет, принятых на обучение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</si>
  <si>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15 - 18 лет, принятых на обучение по образовательным программам среднего профессионального образования, в общей численности инвалидов данного возраста</t>
  </si>
  <si>
    <t>Доля инвалидов в возрасте 25 - 44 лет, принятых на обучение по образовательным программам высшего образования, в общей численности инвалидов данного возраста</t>
  </si>
  <si>
    <t>Доля инвалидов в возрасте 19 - 24 лет, принятых на обучение по образовательным программам высшего образования, в общей численности инвалидов данного возраста</t>
  </si>
  <si>
    <t>В соответствии с разделом VI государственной программы Удмуртской Республики «Доступная среда»,  информация о ходе реализации подпрограммы «Сопровождение инвалидов молодого возраста при получении ими профессионального образования и содействие в последующем трудоустройстве» предоставляется до 15 августа (по состоянию на 01.08.2023). Кроме того, приемная кампания на обучение по программам СПО и высшего образования не завершена, выпуск по образовательным программам среднего профессионального и высшего образования состоялся в конце июня 2023 года, в связи с этим информация о  будет представлена в установленные сроки</t>
  </si>
  <si>
    <t>Доля инвалидов в возрасте 15 - 18 лет, принятых на обучение по образовательным программам высшего образования, в общей численности инвалидов данного возраста</t>
  </si>
  <si>
    <t>Значение показателя ниже планового, несмотря на незначительное увеличение численности работающих инвалидов в Удмуртии (по данным Пенсионного фонда на 01.05.2023 года – 9737 чел., на 01.01.2023 года – 9621 чел.) и значительно снижается численность инвалидов трудоспособного возраста в Удмуртии (по данным Пенсионного фонда на 01.05.2023 года – 38616 чел., на 01.01.2023 года – 40410 чел.)</t>
  </si>
  <si>
    <t>-15,39 п.п.</t>
  </si>
  <si>
    <t>Доля работающих в отчетном периоде инвалидов в общей численности инвалидов трудоспособного возраста в Удмуртской Республике</t>
  </si>
  <si>
    <t>0 п.п.</t>
  </si>
  <si>
    <t>Доля выпускников-инвалидов 9 и 11 классов, охваченных профориентационной работой, в общей численности выпускников-инвалидов</t>
  </si>
  <si>
    <t>Доля обучающихся инвалидов молодого возраста, принявших участие в профориентационных мероприятиях, в общей численности  обучающихся инвалидов молодого возраста</t>
  </si>
  <si>
    <t>Доля инвалидов молодого возраста, получивших мероприятия по сопровождению при трудоустройстве, в общей численности инвалидов молодого возраста, обратившихся в органы службы занятности населения Удмуртской Республики</t>
  </si>
  <si>
    <t>Подпрограмма «Сопровождение инвалидов молодого возраста при получении ими профессионального образования и содействие в последующем трудоустройстве»</t>
  </si>
  <si>
    <t>Доля семей в Удмуртской Республике, включенных в программы ранней помощи, удовлетворенных качеством услуг ранней помощи</t>
  </si>
  <si>
    <t>Доля специалистов в Удмуртской Республике, обеспечивающих оказание реабилитационных и (или) абилитационных мероприятий инвалидам, в том числе детям-инвалидам, прошедших обучение по программам повышения квалификации и профессиональной переподготовки специалистов, в том числе по применению методик по реабилитации и абилитации инвалидов, в общей численности таких специалистов в Удмуртской Республике</t>
  </si>
  <si>
    <t>В соответствии с разделом VI государственной программы Удмуртской Республики «Доступная среда»,  информация о ходе реализации подпрограммы «Сопровождение инвалидов молодого возраста при получении ими профессионального образования и содействие в последующем трудоустройстве» предоставляется до 15 августа (по состоянию на 01.08.2023). Информация будет представлена в установленные сроки</t>
  </si>
  <si>
    <t>Доля студентов из числа инвалидов и лиц с ограниченными возможностями здоровья, обучавшихся по образовательным программам среднего профессионального образования, выбывших по причине академической неуспеваемости</t>
  </si>
  <si>
    <t>В соответствии с разделом VI государственной программы Удмуртской Республики «Доступная среда»,  информация о ходе реализации подпрограммы «Сопровождение инвалидов молодого возраста при получении ими профессионального образования и содействие в последующем трудоустройстве» предоставляется до 15 августа (по состоянию на 01.08.2023). Кроме того, на отчетную дату приемная кампания на завершена, в связи с этим информация о количестве принятых на обучение по программам СПО лиц с инвалидностью и ОВЗ отсутствует.</t>
  </si>
  <si>
    <t>Темп роста/снижения численности инвалидов и лиц с ограниченными возможностями здоровья, принятых на обучение по образовательным программам среднего профессионального образования (по отношению к значению показателя предыдущего года)</t>
  </si>
  <si>
    <t>Доля занятых инвалидов трудоспособного возраста в общей численности инвалидов трудоспособного возраста в Удмуртской Республике</t>
  </si>
  <si>
    <t>Число инвалидов, получающих услуги в рамках сопровождаемого проживания</t>
  </si>
  <si>
    <t xml:space="preserve">Доля детей целевой группы, получивших услуги ранней помощи, в общем числе детей  в Удмуртской Республике, нуждающихся в получении таких услуг </t>
  </si>
  <si>
    <t>Подпрограмма «Совершенствование системы комплексной реабилитации и абилитации инвалидов»</t>
  </si>
  <si>
    <t>В течение 2023 года по вопросам работы с лицами с инвалидностью и ОВЗ прошло обучение 338 человек от общего количества сотрудников системы СПО 4513 человек.</t>
  </si>
  <si>
    <t>-9,5 п.п.</t>
  </si>
  <si>
    <t>Доля специалистов, прошедших обучение и повышение квалификации по вопросам реабилитации и социальной интеграции инвалидов, среди всех специалистов, занятых в этой сфере</t>
  </si>
  <si>
    <t>18,6 п.п.</t>
  </si>
  <si>
    <t>Доля приоритетных объектов, доступных для инвалидов и других МГН в сфере физической культуры и спорта, в общем количестве приоритетных объектов</t>
  </si>
  <si>
    <t>13,6 п.п.</t>
  </si>
  <si>
    <t>Доля лиц с ограниченными возможностями здоровья и инвалидов от 6 до 18 лет, систематически занимающихся физической культурой и спортом, в общей численности этой категории населения</t>
  </si>
  <si>
    <t>Доля приоритетных объектов транспортной инфраструктуры, доступных для инвалидов и других МГН, в общем количестве приоритетных объектов транспортной инфраструктуры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</si>
  <si>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</t>
  </si>
  <si>
    <t>Доля детей-инвалидов в возрасте от 1,5 до 7 лет, охваченных дошкольным образованием, в общей численности детей-инвалидов данного возраста</t>
  </si>
  <si>
    <t>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</si>
  <si>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t xml:space="preserve">Доля детей-инвалидов в возрасте от 5 до 18 лет, получающих дополнительное образование, в общей численности детей-инвалидов данного возраста 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</si>
  <si>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в общей численности детей-инвалидов школьного возраста</t>
  </si>
  <si>
    <t>Доля приоритетных объектов, доступных для инвалидов и других МГН в сфере здравоохранения, в общем количестве приоритетных объектов в сфере здравоохранения</t>
  </si>
  <si>
    <t>Доля приоритетных объектов органов службы занятости, доступных для инвалидов и других МГН, в общем количестве объектов органов службы занятости</t>
  </si>
  <si>
    <t>Из 21 учреждения, утвержденного в Перечне приоритетных социальных объектов, адаптировано 19</t>
  </si>
  <si>
    <t>Доля приоритетных объектов, доступных для инвалидов и других МГН в сфере культуры, в общем количестве приоритетных объектов в сфере культуры</t>
  </si>
  <si>
    <t>Доля приоритетных объектов, доступных для инвалидов и других МГН в сфере социальной защиты, в общем количестве приоритетных объектов в сфере социальной защиты</t>
  </si>
  <si>
    <t>Подпрограмма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населения»</t>
  </si>
  <si>
    <t>Достигнутое значение показателя ниже планового обусловлено фактическим несоответствием профессионально-квалификационного состава инвалидов, зарегистрированных в органах службы занятости населения Удмуртской Республики, и рекомендованных им условий трудовой деятельности заявленным работодателями вакансиям (включая вакансии на квотируемые рабочие места)</t>
  </si>
  <si>
    <t>-8,4 п.п.</t>
  </si>
  <si>
    <t>Доля инвалидов, трудоустроенных органами службы занятости населения Удмуртской Республики, в общем числе инвалидов, обратившихся в органы службы занятости населения Удмуртской Республики</t>
  </si>
  <si>
    <t xml:space="preserve">Общее количество профессиональных образовательных организаций на территории Удмуртской Республики – 46 ед.
В ведении Министерства образования и науки Удмуртской Республики 35 профессиональных образовательных организаций. Кроме того, работа осуществляется также в отношении 1277 общеобразовательных организаций (республиканского и муниципального уровней). 
12 профессиональных образовательных организаций и 256 общеобразовательных организаций в той или иной мере адаптированы для обучения лиц с инвалидностью, что составляет 20,4% (оценка проведена в отношении общеобразовательных и подведомственных профессиональных образовательных организаций).
Кроме того, 1 профессиональная образовательная организация, находящаяся в ведении Министерства культуры Удмуртской Республики, а также 2 частные профессиональные образовательные организации признаны частично доступными.
Примечание: в 2022 году Федеральным методическим центром по инклюзивному образованию ФГБОУ ДПО «Институт развития профессионального образования» был проведен анализ представленных профессиональными образовательными организациями форм самоконтроля. Однако на дату отчетности вывод о досутпности профессиональных образовательных организаций не приведен. В связи с этим продублированы данные за 2021 год. </t>
  </si>
  <si>
    <t>-53,3 п.п.</t>
  </si>
  <si>
    <t>Доля доступных для инвалидов и других МГН приоритетных объектов социальной, транспортной, инженерной инфраструктуры в общем количестве приоритетных объектов</t>
  </si>
  <si>
    <t xml:space="preserve">Государственная программа Удмуртской Республики «Доступная среда» </t>
  </si>
  <si>
    <t>значение на конец отчетного периода</t>
  </si>
  <si>
    <t>план на текущий год</t>
  </si>
  <si>
    <t>Обоснование отклонений значений целевого показателя (индикатора) на конец отчетного периода</t>
  </si>
  <si>
    <t>Выполнение, % (п.п.)</t>
  </si>
  <si>
    <t>Значения целевых показателей (индикаторов)</t>
  </si>
  <si>
    <t xml:space="preserve">Значение целевого показателя (индикатора) в году, предшествующему отчетному </t>
  </si>
  <si>
    <t>Единица измерения</t>
  </si>
  <si>
    <t>Наименование целевого показателя (индикатора)</t>
  </si>
  <si>
    <t>N п/п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</si>
  <si>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Министерство социальной политики и труда Удмуртской Республики</t>
    </r>
  </si>
  <si>
    <r>
      <t xml:space="preserve">Наименование государственной программы: </t>
    </r>
    <r>
      <rPr>
        <u/>
        <sz val="12"/>
        <color theme="1"/>
        <rFont val="Times New Roman"/>
        <family val="1"/>
        <charset val="204"/>
      </rPr>
      <t>«Доступная среда»</t>
    </r>
  </si>
  <si>
    <r>
      <t>по состоянию на</t>
    </r>
    <r>
      <rPr>
        <b/>
        <u/>
        <sz val="12"/>
        <color theme="1"/>
        <rFont val="Times New Roman"/>
        <family val="1"/>
        <charset val="204"/>
      </rPr>
      <t xml:space="preserve"> 01.07.2023 г.</t>
    </r>
  </si>
  <si>
    <t xml:space="preserve">государственной программы </t>
  </si>
  <si>
    <t xml:space="preserve">Отчет о достигнутых значениях целевых показателей (индикаторов) </t>
  </si>
  <si>
    <t>Форма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</si>
</sst>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2" fillId="0" borderId="2">
      <alignment horizontal="center" vertical="top" shrinkToFit="1"/>
    </xf>
    <xf numFmtId="1" fontId="2" fillId="0" borderId="2">
      <alignment horizontal="center" vertical="top" shrinkToFi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1" fontId="2" fillId="0" borderId="2">
      <alignment horizontal="center" vertical="top" shrinkToFit="1"/>
    </xf>
    <xf numFmtId="0" fontId="2" fillId="0" borderId="0"/>
    <xf numFmtId="0" fontId="3" fillId="0" borderId="2">
      <alignment vertical="top" wrapText="1"/>
    </xf>
    <xf numFmtId="1" fontId="2" fillId="0" borderId="2">
      <alignment horizontal="center" vertical="top" shrinkToFit="1"/>
    </xf>
    <xf numFmtId="0" fontId="11" fillId="0" borderId="0"/>
  </cellStyleXfs>
  <cellXfs count="102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/>
    <xf numFmtId="2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64" fontId="4" fillId="0" borderId="0" xfId="0" applyNumberFormat="1" applyFont="1" applyFill="1"/>
    <xf numFmtId="0" fontId="1" fillId="0" borderId="0" xfId="0" applyFont="1" applyFill="1"/>
    <xf numFmtId="0" fontId="4" fillId="0" borderId="0" xfId="0" applyFont="1" applyFill="1" applyAlignment="1"/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 vertical="top" wrapText="1"/>
    </xf>
    <xf numFmtId="165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5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</xf>
    <xf numFmtId="49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165" fontId="10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49" fontId="10" fillId="0" borderId="1" xfId="0" applyNumberFormat="1" applyFont="1" applyFill="1" applyBorder="1" applyAlignment="1" applyProtection="1">
      <alignment horizontal="center" vertical="top"/>
    </xf>
    <xf numFmtId="165" fontId="10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wrapText="1"/>
    </xf>
    <xf numFmtId="2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justify"/>
    </xf>
    <xf numFmtId="0" fontId="12" fillId="0" borderId="0" xfId="10" applyFont="1" applyFill="1" applyAlignment="1">
      <alignment wrapText="1"/>
    </xf>
    <xf numFmtId="0" fontId="7" fillId="0" borderId="0" xfId="10" applyFont="1" applyFill="1" applyAlignment="1">
      <alignment wrapText="1"/>
    </xf>
    <xf numFmtId="0" fontId="7" fillId="0" borderId="4" xfId="10" applyFont="1" applyFill="1" applyBorder="1" applyAlignment="1">
      <alignment horizontal="center" vertical="center" wrapText="1"/>
    </xf>
    <xf numFmtId="164" fontId="7" fillId="0" borderId="1" xfId="10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vertical="center" wrapText="1"/>
    </xf>
    <xf numFmtId="0" fontId="7" fillId="0" borderId="5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2" fontId="7" fillId="0" borderId="1" xfId="10" applyNumberFormat="1" applyFont="1" applyFill="1" applyBorder="1" applyAlignment="1">
      <alignment horizontal="center" vertical="center" wrapText="1"/>
    </xf>
    <xf numFmtId="4" fontId="7" fillId="0" borderId="1" xfId="10" applyNumberFormat="1" applyFont="1" applyFill="1" applyBorder="1" applyAlignment="1">
      <alignment horizontal="center" vertical="center" wrapText="1"/>
    </xf>
    <xf numFmtId="0" fontId="7" fillId="0" borderId="3" xfId="10" applyFont="1" applyFill="1" applyBorder="1" applyAlignment="1">
      <alignment horizontal="center" vertical="center" wrapText="1"/>
    </xf>
    <xf numFmtId="49" fontId="7" fillId="0" borderId="1" xfId="10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wrapText="1"/>
    </xf>
    <xf numFmtId="0" fontId="7" fillId="0" borderId="1" xfId="10" applyFont="1" applyFill="1" applyBorder="1" applyAlignment="1">
      <alignment vertical="center" wrapText="1"/>
    </xf>
    <xf numFmtId="0" fontId="10" fillId="0" borderId="1" xfId="10" applyFont="1" applyFill="1" applyBorder="1" applyAlignment="1">
      <alignment horizontal="left" wrapText="1"/>
    </xf>
    <xf numFmtId="0" fontId="10" fillId="0" borderId="1" xfId="10" applyFont="1" applyFill="1" applyBorder="1" applyAlignment="1">
      <alignment wrapText="1"/>
    </xf>
    <xf numFmtId="0" fontId="10" fillId="0" borderId="1" xfId="10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1" fontId="13" fillId="0" borderId="1" xfId="1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7" fillId="0" borderId="0" xfId="10" applyFont="1" applyFill="1" applyAlignment="1">
      <alignment horizontal="left" wrapText="1"/>
    </xf>
    <xf numFmtId="0" fontId="7" fillId="0" borderId="0" xfId="10" applyFont="1" applyFill="1" applyAlignment="1">
      <alignment horizontal="left" wrapText="1"/>
    </xf>
    <xf numFmtId="0" fontId="7" fillId="0" borderId="0" xfId="10" applyFont="1" applyFill="1" applyAlignment="1">
      <alignment horizontal="center" wrapText="1"/>
    </xf>
    <xf numFmtId="0" fontId="7" fillId="0" borderId="0" xfId="10" applyFont="1" applyFill="1" applyAlignment="1">
      <alignment horizontal="center" wrapText="1"/>
    </xf>
    <xf numFmtId="0" fontId="12" fillId="0" borderId="0" xfId="10" applyFont="1" applyFill="1" applyAlignment="1">
      <alignment horizontal="left" wrapText="1"/>
    </xf>
    <xf numFmtId="0" fontId="7" fillId="0" borderId="0" xfId="10" applyFont="1" applyFill="1" applyAlignment="1">
      <alignment horizontal="right" vertical="center" wrapText="1"/>
    </xf>
  </cellXfs>
  <cellStyles count="11">
    <cellStyle name="xl23" xfId="7"/>
    <cellStyle name="xl25" xfId="6"/>
    <cellStyle name="xl26" xfId="4"/>
    <cellStyle name="xl32" xfId="8"/>
    <cellStyle name="xl34" xfId="9"/>
    <cellStyle name="xl35" xfId="2"/>
    <cellStyle name="xl38" xfId="3"/>
    <cellStyle name="xl40" xfId="1"/>
    <cellStyle name="xl64" xfId="5"/>
    <cellStyle name="Обычный" xfId="0" builtinId="0"/>
    <cellStyle name="Обычный 2" xfId="1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zoomScaleSheetLayoutView="100" workbookViewId="0"/>
  </sheetViews>
  <sheetFormatPr defaultRowHeight="15.75" x14ac:dyDescent="0.25"/>
  <cols>
    <col min="1" max="2" width="4.140625" style="13" customWidth="1"/>
    <col min="3" max="3" width="5.140625" style="13" customWidth="1"/>
    <col min="4" max="4" width="6.42578125" style="13" customWidth="1"/>
    <col min="5" max="5" width="33.7109375" style="13" customWidth="1"/>
    <col min="6" max="6" width="40" style="13" bestFit="1" customWidth="1"/>
    <col min="7" max="7" width="7.140625" style="14" customWidth="1"/>
    <col min="8" max="9" width="4.5703125" style="14" customWidth="1"/>
    <col min="10" max="10" width="13.5703125" style="14" customWidth="1"/>
    <col min="11" max="11" width="5.7109375" style="14" customWidth="1"/>
    <col min="12" max="13" width="17.5703125" style="11" customWidth="1"/>
    <col min="14" max="14" width="13.28515625" style="11" customWidth="1"/>
    <col min="15" max="15" width="11" style="12" bestFit="1" customWidth="1"/>
    <col min="16" max="16" width="11" style="12" customWidth="1"/>
    <col min="17" max="16384" width="9.140625" style="1"/>
  </cols>
  <sheetData>
    <row r="1" spans="1:16" s="7" customFormat="1" x14ac:dyDescent="0.25">
      <c r="A1" s="3"/>
      <c r="B1" s="3"/>
      <c r="C1" s="3"/>
      <c r="D1" s="3"/>
      <c r="E1" s="4"/>
      <c r="F1" s="5"/>
      <c r="G1" s="3"/>
      <c r="H1" s="3"/>
      <c r="I1" s="3"/>
      <c r="J1" s="3"/>
      <c r="K1" s="6"/>
      <c r="L1" s="6"/>
      <c r="M1" s="6"/>
      <c r="N1" s="10"/>
      <c r="O1" s="9"/>
      <c r="P1" s="9" t="s">
        <v>13</v>
      </c>
    </row>
    <row r="2" spans="1:16" s="7" customFormat="1" x14ac:dyDescent="0.25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7" customFormat="1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7" customFormat="1" x14ac:dyDescent="0.25">
      <c r="A4" s="40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7" customFormat="1" x14ac:dyDescent="0.25">
      <c r="A5" s="3"/>
      <c r="B5" s="3"/>
      <c r="C5" s="3"/>
      <c r="D5" s="3"/>
      <c r="E5" s="4"/>
      <c r="F5" s="5"/>
      <c r="G5" s="6"/>
      <c r="H5" s="6"/>
      <c r="I5" s="3"/>
      <c r="J5" s="3"/>
      <c r="K5" s="6"/>
      <c r="L5" s="6"/>
      <c r="M5" s="6"/>
      <c r="N5" s="10"/>
      <c r="O5" s="9"/>
      <c r="P5" s="9"/>
    </row>
    <row r="6" spans="1:16" s="7" customFormat="1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6"/>
      <c r="M6" s="6"/>
      <c r="N6" s="10"/>
      <c r="O6" s="9"/>
      <c r="P6" s="9"/>
    </row>
    <row r="7" spans="1:16" s="7" customFormat="1" x14ac:dyDescent="0.25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9"/>
    </row>
    <row r="8" spans="1:16" s="2" customFormat="1" ht="80.25" customHeight="1" x14ac:dyDescent="0.25">
      <c r="A8" s="38" t="s">
        <v>0</v>
      </c>
      <c r="B8" s="38"/>
      <c r="C8" s="38"/>
      <c r="D8" s="38"/>
      <c r="E8" s="38" t="s">
        <v>24</v>
      </c>
      <c r="F8" s="38" t="s">
        <v>25</v>
      </c>
      <c r="G8" s="38" t="s">
        <v>1</v>
      </c>
      <c r="H8" s="38"/>
      <c r="I8" s="38"/>
      <c r="J8" s="38"/>
      <c r="K8" s="38"/>
      <c r="L8" s="42" t="s">
        <v>17</v>
      </c>
      <c r="M8" s="42"/>
      <c r="N8" s="42" t="s">
        <v>22</v>
      </c>
      <c r="O8" s="41" t="s">
        <v>18</v>
      </c>
      <c r="P8" s="41"/>
    </row>
    <row r="9" spans="1:16" s="2" customFormat="1" ht="78.75" x14ac:dyDescent="0.25">
      <c r="A9" s="22" t="s">
        <v>2</v>
      </c>
      <c r="B9" s="22" t="s">
        <v>3</v>
      </c>
      <c r="C9" s="22" t="s">
        <v>4</v>
      </c>
      <c r="D9" s="22" t="s">
        <v>5</v>
      </c>
      <c r="E9" s="38"/>
      <c r="F9" s="38"/>
      <c r="G9" s="22" t="s">
        <v>27</v>
      </c>
      <c r="H9" s="22" t="s">
        <v>6</v>
      </c>
      <c r="I9" s="22" t="s">
        <v>7</v>
      </c>
      <c r="J9" s="22" t="s">
        <v>8</v>
      </c>
      <c r="K9" s="22" t="s">
        <v>9</v>
      </c>
      <c r="L9" s="25" t="s">
        <v>19</v>
      </c>
      <c r="M9" s="25" t="s">
        <v>26</v>
      </c>
      <c r="N9" s="42"/>
      <c r="O9" s="24" t="s">
        <v>20</v>
      </c>
      <c r="P9" s="24" t="s">
        <v>21</v>
      </c>
    </row>
    <row r="10" spans="1:16" s="2" customFormat="1" x14ac:dyDescent="0.25">
      <c r="A10" s="38">
        <v>39</v>
      </c>
      <c r="B10" s="38"/>
      <c r="C10" s="38"/>
      <c r="D10" s="38"/>
      <c r="E10" s="38" t="s">
        <v>35</v>
      </c>
      <c r="F10" s="28" t="s">
        <v>36</v>
      </c>
      <c r="G10" s="28"/>
      <c r="H10" s="28"/>
      <c r="I10" s="29"/>
      <c r="J10" s="28"/>
      <c r="K10" s="28"/>
      <c r="L10" s="16">
        <f>SUM(L11:L13)</f>
        <v>252875</v>
      </c>
      <c r="M10" s="16">
        <f>SUM(M11:M13)</f>
        <v>253435</v>
      </c>
      <c r="N10" s="16">
        <f>SUM(N11:N13)</f>
        <v>2114.58655</v>
      </c>
      <c r="O10" s="15">
        <f>N10/L10*100</f>
        <v>0.83621811171527438</v>
      </c>
      <c r="P10" s="15">
        <f>N10/M10*100</f>
        <v>0.83437037110107126</v>
      </c>
    </row>
    <row r="11" spans="1:16" s="2" customFormat="1" ht="31.5" x14ac:dyDescent="0.25">
      <c r="A11" s="38"/>
      <c r="B11" s="38"/>
      <c r="C11" s="38"/>
      <c r="D11" s="38"/>
      <c r="E11" s="38"/>
      <c r="F11" s="28" t="s">
        <v>37</v>
      </c>
      <c r="G11" s="28">
        <v>843</v>
      </c>
      <c r="H11" s="28"/>
      <c r="I11" s="29"/>
      <c r="J11" s="28"/>
      <c r="K11" s="28"/>
      <c r="L11" s="16">
        <f>L15</f>
        <v>5285</v>
      </c>
      <c r="M11" s="16">
        <f>M15</f>
        <v>251925</v>
      </c>
      <c r="N11" s="16">
        <f>N15</f>
        <v>1677.9005500000001</v>
      </c>
      <c r="O11" s="15">
        <f t="shared" ref="O11:O30" si="0">N11/L11*100</f>
        <v>31.74835477767266</v>
      </c>
      <c r="P11" s="15">
        <f t="shared" ref="P11:P30" si="1">N11/M11*100</f>
        <v>0.66603177532995939</v>
      </c>
    </row>
    <row r="12" spans="1:16" s="2" customFormat="1" ht="31.5" x14ac:dyDescent="0.25">
      <c r="A12" s="38"/>
      <c r="B12" s="38"/>
      <c r="C12" s="38"/>
      <c r="D12" s="38"/>
      <c r="E12" s="38"/>
      <c r="F12" s="28" t="s">
        <v>29</v>
      </c>
      <c r="G12" s="28">
        <v>874</v>
      </c>
      <c r="H12" s="28"/>
      <c r="I12" s="29"/>
      <c r="J12" s="28"/>
      <c r="K12" s="28"/>
      <c r="L12" s="16">
        <v>450</v>
      </c>
      <c r="M12" s="15">
        <v>1510</v>
      </c>
      <c r="N12" s="15">
        <v>436.68599999999998</v>
      </c>
      <c r="O12" s="15">
        <f t="shared" si="0"/>
        <v>97.041333333333327</v>
      </c>
      <c r="P12" s="15">
        <f t="shared" si="1"/>
        <v>28.91960264900662</v>
      </c>
    </row>
    <row r="13" spans="1:16" s="2" customFormat="1" ht="47.25" x14ac:dyDescent="0.25">
      <c r="A13" s="38"/>
      <c r="B13" s="38"/>
      <c r="C13" s="38"/>
      <c r="D13" s="38"/>
      <c r="E13" s="38"/>
      <c r="F13" s="28" t="s">
        <v>28</v>
      </c>
      <c r="G13" s="28">
        <v>833</v>
      </c>
      <c r="H13" s="28"/>
      <c r="I13" s="29"/>
      <c r="J13" s="28"/>
      <c r="K13" s="28"/>
      <c r="L13" s="16">
        <v>247140</v>
      </c>
      <c r="M13" s="15">
        <v>0</v>
      </c>
      <c r="N13" s="15">
        <v>0</v>
      </c>
      <c r="O13" s="15">
        <f t="shared" si="0"/>
        <v>0</v>
      </c>
      <c r="P13" s="15"/>
    </row>
    <row r="14" spans="1:16" s="2" customFormat="1" x14ac:dyDescent="0.25">
      <c r="A14" s="38">
        <v>39</v>
      </c>
      <c r="B14" s="38">
        <v>1</v>
      </c>
      <c r="C14" s="38"/>
      <c r="D14" s="38"/>
      <c r="E14" s="38" t="s">
        <v>38</v>
      </c>
      <c r="F14" s="20" t="s">
        <v>36</v>
      </c>
      <c r="G14" s="20"/>
      <c r="H14" s="20"/>
      <c r="I14" s="21"/>
      <c r="J14" s="20"/>
      <c r="K14" s="20"/>
      <c r="L14" s="16">
        <f>L15+L16</f>
        <v>252425</v>
      </c>
      <c r="M14" s="16">
        <f>M15+M16</f>
        <v>251925</v>
      </c>
      <c r="N14" s="16">
        <f>N15+N16</f>
        <v>1677.9005500000001</v>
      </c>
      <c r="O14" s="15">
        <f t="shared" si="0"/>
        <v>0.66471250866594034</v>
      </c>
      <c r="P14" s="15">
        <f t="shared" si="1"/>
        <v>0.66603177532995939</v>
      </c>
    </row>
    <row r="15" spans="1:16" s="2" customFormat="1" ht="31.5" x14ac:dyDescent="0.25">
      <c r="A15" s="38"/>
      <c r="B15" s="38"/>
      <c r="C15" s="38"/>
      <c r="D15" s="38"/>
      <c r="E15" s="38"/>
      <c r="F15" s="20" t="s">
        <v>37</v>
      </c>
      <c r="G15" s="20">
        <v>843</v>
      </c>
      <c r="H15" s="20">
        <v>10</v>
      </c>
      <c r="I15" s="21" t="s">
        <v>12</v>
      </c>
      <c r="J15" s="20">
        <v>3910000000</v>
      </c>
      <c r="K15" s="20"/>
      <c r="L15" s="16">
        <f>L18+L23+L26</f>
        <v>5285</v>
      </c>
      <c r="M15" s="16">
        <f>M18+M23+M26</f>
        <v>251925</v>
      </c>
      <c r="N15" s="16">
        <f>N18+N23+N26</f>
        <v>1677.9005500000001</v>
      </c>
      <c r="O15" s="15">
        <f t="shared" si="0"/>
        <v>31.74835477767266</v>
      </c>
      <c r="P15" s="15">
        <f t="shared" si="1"/>
        <v>0.66603177532995939</v>
      </c>
    </row>
    <row r="16" spans="1:16" s="2" customFormat="1" ht="72.75" customHeight="1" x14ac:dyDescent="0.25">
      <c r="A16" s="38"/>
      <c r="B16" s="38"/>
      <c r="C16" s="38"/>
      <c r="D16" s="38"/>
      <c r="E16" s="38"/>
      <c r="F16" s="20" t="s">
        <v>28</v>
      </c>
      <c r="G16" s="20">
        <v>833</v>
      </c>
      <c r="H16" s="20">
        <v>10</v>
      </c>
      <c r="I16" s="21" t="s">
        <v>12</v>
      </c>
      <c r="J16" s="20">
        <v>3910000000</v>
      </c>
      <c r="K16" s="20"/>
      <c r="L16" s="16">
        <v>247140</v>
      </c>
      <c r="M16" s="15">
        <v>0</v>
      </c>
      <c r="N16" s="15">
        <v>0</v>
      </c>
      <c r="O16" s="15">
        <f t="shared" si="0"/>
        <v>0</v>
      </c>
      <c r="P16" s="15"/>
    </row>
    <row r="17" spans="1:16" s="2" customFormat="1" x14ac:dyDescent="0.25">
      <c r="A17" s="38">
        <v>39</v>
      </c>
      <c r="B17" s="38">
        <v>1</v>
      </c>
      <c r="C17" s="39" t="s">
        <v>31</v>
      </c>
      <c r="D17" s="38"/>
      <c r="E17" s="38" t="s">
        <v>32</v>
      </c>
      <c r="F17" s="20" t="s">
        <v>36</v>
      </c>
      <c r="G17" s="20"/>
      <c r="H17" s="20"/>
      <c r="I17" s="21"/>
      <c r="J17" s="20"/>
      <c r="K17" s="20"/>
      <c r="L17" s="16">
        <v>250579.5</v>
      </c>
      <c r="M17" s="15">
        <f>M20+M21</f>
        <v>250425</v>
      </c>
      <c r="N17" s="15">
        <f>N20+N21</f>
        <v>415</v>
      </c>
      <c r="O17" s="15">
        <f t="shared" si="0"/>
        <v>0.16561610187585177</v>
      </c>
      <c r="P17" s="15">
        <f t="shared" si="1"/>
        <v>0.16571827892582611</v>
      </c>
    </row>
    <row r="18" spans="1:16" s="2" customFormat="1" ht="31.5" x14ac:dyDescent="0.25">
      <c r="A18" s="38"/>
      <c r="B18" s="38"/>
      <c r="C18" s="39"/>
      <c r="D18" s="38"/>
      <c r="E18" s="38"/>
      <c r="F18" s="20" t="s">
        <v>37</v>
      </c>
      <c r="G18" s="20">
        <v>843</v>
      </c>
      <c r="H18" s="20">
        <v>10</v>
      </c>
      <c r="I18" s="21" t="s">
        <v>12</v>
      </c>
      <c r="J18" s="20">
        <v>3910100000</v>
      </c>
      <c r="K18" s="20"/>
      <c r="L18" s="16">
        <v>3439.5</v>
      </c>
      <c r="M18" s="15">
        <v>250425</v>
      </c>
      <c r="N18" s="15">
        <v>415</v>
      </c>
      <c r="O18" s="15">
        <f t="shared" si="0"/>
        <v>12.065707224887339</v>
      </c>
      <c r="P18" s="15">
        <f t="shared" si="1"/>
        <v>0.16571827892582611</v>
      </c>
    </row>
    <row r="19" spans="1:16" s="2" customFormat="1" ht="47.25" x14ac:dyDescent="0.25">
      <c r="A19" s="38"/>
      <c r="B19" s="38"/>
      <c r="C19" s="39"/>
      <c r="D19" s="38"/>
      <c r="E19" s="38"/>
      <c r="F19" s="22" t="s">
        <v>28</v>
      </c>
      <c r="G19" s="22">
        <v>833</v>
      </c>
      <c r="H19" s="22">
        <v>10</v>
      </c>
      <c r="I19" s="23" t="s">
        <v>12</v>
      </c>
      <c r="J19" s="22">
        <v>3910100000</v>
      </c>
      <c r="K19" s="22"/>
      <c r="L19" s="15">
        <v>247140</v>
      </c>
      <c r="M19" s="15">
        <v>0</v>
      </c>
      <c r="N19" s="15">
        <v>0</v>
      </c>
      <c r="O19" s="15">
        <f t="shared" si="0"/>
        <v>0</v>
      </c>
      <c r="P19" s="15"/>
    </row>
    <row r="20" spans="1:16" s="2" customFormat="1" ht="268.5" customHeight="1" x14ac:dyDescent="0.25">
      <c r="A20" s="22">
        <v>39</v>
      </c>
      <c r="B20" s="22">
        <v>1</v>
      </c>
      <c r="C20" s="23" t="s">
        <v>31</v>
      </c>
      <c r="D20" s="17" t="s">
        <v>12</v>
      </c>
      <c r="E20" s="22" t="s">
        <v>42</v>
      </c>
      <c r="F20" s="20" t="s">
        <v>37</v>
      </c>
      <c r="G20" s="22">
        <v>843</v>
      </c>
      <c r="H20" s="22">
        <v>10</v>
      </c>
      <c r="I20" s="23" t="s">
        <v>12</v>
      </c>
      <c r="J20" s="22" t="s">
        <v>43</v>
      </c>
      <c r="K20" s="22" t="s">
        <v>47</v>
      </c>
      <c r="L20" s="15">
        <v>3439.5</v>
      </c>
      <c r="M20" s="15">
        <v>3285</v>
      </c>
      <c r="N20" s="15">
        <v>415</v>
      </c>
      <c r="O20" s="15">
        <f t="shared" si="0"/>
        <v>12.065707224887339</v>
      </c>
      <c r="P20" s="15">
        <f t="shared" si="1"/>
        <v>12.633181126331811</v>
      </c>
    </row>
    <row r="21" spans="1:16" s="2" customFormat="1" ht="201.75" customHeight="1" x14ac:dyDescent="0.25">
      <c r="A21" s="22">
        <v>39</v>
      </c>
      <c r="B21" s="22">
        <v>1</v>
      </c>
      <c r="C21" s="23" t="s">
        <v>31</v>
      </c>
      <c r="D21" s="17" t="s">
        <v>45</v>
      </c>
      <c r="E21" s="22" t="s">
        <v>44</v>
      </c>
      <c r="F21" s="20" t="s">
        <v>37</v>
      </c>
      <c r="G21" s="22">
        <v>843</v>
      </c>
      <c r="H21" s="22">
        <v>10</v>
      </c>
      <c r="I21" s="23" t="s">
        <v>12</v>
      </c>
      <c r="J21" s="22" t="s">
        <v>46</v>
      </c>
      <c r="K21" s="22">
        <v>465</v>
      </c>
      <c r="L21" s="15">
        <v>0</v>
      </c>
      <c r="M21" s="15">
        <v>247140</v>
      </c>
      <c r="N21" s="15">
        <v>0</v>
      </c>
      <c r="O21" s="15"/>
      <c r="P21" s="15">
        <f t="shared" si="1"/>
        <v>0</v>
      </c>
    </row>
    <row r="22" spans="1:16" s="2" customFormat="1" x14ac:dyDescent="0.25">
      <c r="A22" s="36">
        <v>39</v>
      </c>
      <c r="B22" s="36">
        <v>1</v>
      </c>
      <c r="C22" s="37" t="s">
        <v>10</v>
      </c>
      <c r="D22" s="36"/>
      <c r="E22" s="36" t="s">
        <v>39</v>
      </c>
      <c r="F22" s="20" t="s">
        <v>36</v>
      </c>
      <c r="G22" s="20"/>
      <c r="H22" s="20"/>
      <c r="I22" s="21"/>
      <c r="J22" s="20"/>
      <c r="K22" s="20"/>
      <c r="L22" s="16">
        <v>1500</v>
      </c>
      <c r="M22" s="15">
        <v>1500</v>
      </c>
      <c r="N22" s="15">
        <v>1262.9005500000001</v>
      </c>
      <c r="O22" s="15">
        <f t="shared" si="0"/>
        <v>84.193370000000002</v>
      </c>
      <c r="P22" s="15">
        <f t="shared" si="1"/>
        <v>84.193370000000002</v>
      </c>
    </row>
    <row r="23" spans="1:16" s="2" customFormat="1" ht="64.5" customHeight="1" x14ac:dyDescent="0.25">
      <c r="A23" s="36"/>
      <c r="B23" s="36"/>
      <c r="C23" s="37"/>
      <c r="D23" s="36"/>
      <c r="E23" s="36"/>
      <c r="F23" s="20" t="s">
        <v>37</v>
      </c>
      <c r="G23" s="20">
        <v>843</v>
      </c>
      <c r="H23" s="20">
        <v>10</v>
      </c>
      <c r="I23" s="21" t="s">
        <v>12</v>
      </c>
      <c r="J23" s="20">
        <v>3910200000</v>
      </c>
      <c r="K23" s="20"/>
      <c r="L23" s="16">
        <v>1500</v>
      </c>
      <c r="M23" s="16">
        <v>1500</v>
      </c>
      <c r="N23" s="15">
        <v>1262.9005500000001</v>
      </c>
      <c r="O23" s="15">
        <f t="shared" si="0"/>
        <v>84.193370000000002</v>
      </c>
      <c r="P23" s="15">
        <f t="shared" si="1"/>
        <v>84.193370000000002</v>
      </c>
    </row>
    <row r="24" spans="1:16" s="2" customFormat="1" ht="51.75" customHeight="1" x14ac:dyDescent="0.25">
      <c r="A24" s="18">
        <v>39</v>
      </c>
      <c r="B24" s="18">
        <v>1</v>
      </c>
      <c r="C24" s="19" t="s">
        <v>10</v>
      </c>
      <c r="D24" s="19" t="s">
        <v>48</v>
      </c>
      <c r="E24" s="18" t="s">
        <v>49</v>
      </c>
      <c r="F24" s="20" t="s">
        <v>37</v>
      </c>
      <c r="G24" s="20">
        <v>843</v>
      </c>
      <c r="H24" s="20">
        <v>10</v>
      </c>
      <c r="I24" s="21" t="s">
        <v>12</v>
      </c>
      <c r="J24" s="20">
        <v>3910205170</v>
      </c>
      <c r="K24" s="20" t="s">
        <v>50</v>
      </c>
      <c r="L24" s="16">
        <v>1500</v>
      </c>
      <c r="M24" s="16">
        <v>1500</v>
      </c>
      <c r="N24" s="15">
        <v>1262.9005500000001</v>
      </c>
      <c r="O24" s="15">
        <f t="shared" si="0"/>
        <v>84.193370000000002</v>
      </c>
      <c r="P24" s="15">
        <f t="shared" si="1"/>
        <v>84.193370000000002</v>
      </c>
    </row>
    <row r="25" spans="1:16" s="2" customFormat="1" x14ac:dyDescent="0.25">
      <c r="A25" s="32">
        <v>39</v>
      </c>
      <c r="B25" s="32">
        <v>1</v>
      </c>
      <c r="C25" s="34" t="s">
        <v>11</v>
      </c>
      <c r="D25" s="32"/>
      <c r="E25" s="32" t="s">
        <v>40</v>
      </c>
      <c r="F25" s="20" t="s">
        <v>36</v>
      </c>
      <c r="G25" s="20"/>
      <c r="H25" s="20"/>
      <c r="I25" s="21"/>
      <c r="J25" s="20"/>
      <c r="K25" s="20"/>
      <c r="L25" s="16">
        <v>345.5</v>
      </c>
      <c r="M25" s="15">
        <v>0</v>
      </c>
      <c r="N25" s="15">
        <v>0</v>
      </c>
      <c r="O25" s="15">
        <f t="shared" si="0"/>
        <v>0</v>
      </c>
      <c r="P25" s="15"/>
    </row>
    <row r="26" spans="1:16" s="2" customFormat="1" ht="121.5" customHeight="1" x14ac:dyDescent="0.25">
      <c r="A26" s="33"/>
      <c r="B26" s="33"/>
      <c r="C26" s="35"/>
      <c r="D26" s="33"/>
      <c r="E26" s="33"/>
      <c r="F26" s="20" t="s">
        <v>37</v>
      </c>
      <c r="G26" s="20">
        <v>843</v>
      </c>
      <c r="H26" s="20">
        <v>10</v>
      </c>
      <c r="I26" s="21" t="s">
        <v>12</v>
      </c>
      <c r="J26" s="20">
        <v>3910400000</v>
      </c>
      <c r="K26" s="20"/>
      <c r="L26" s="16">
        <v>345.5</v>
      </c>
      <c r="M26" s="15">
        <v>0</v>
      </c>
      <c r="N26" s="15">
        <v>0</v>
      </c>
      <c r="O26" s="15">
        <f t="shared" si="0"/>
        <v>0</v>
      </c>
      <c r="P26" s="15"/>
    </row>
    <row r="27" spans="1:16" s="2" customFormat="1" ht="56.25" customHeight="1" x14ac:dyDescent="0.25">
      <c r="A27" s="30">
        <v>39</v>
      </c>
      <c r="B27" s="30">
        <v>1</v>
      </c>
      <c r="C27" s="31" t="s">
        <v>11</v>
      </c>
      <c r="D27" s="31" t="s">
        <v>51</v>
      </c>
      <c r="E27" s="30" t="s">
        <v>52</v>
      </c>
      <c r="F27" s="20" t="s">
        <v>37</v>
      </c>
      <c r="G27" s="20">
        <v>843</v>
      </c>
      <c r="H27" s="20">
        <v>10</v>
      </c>
      <c r="I27" s="21" t="s">
        <v>12</v>
      </c>
      <c r="J27" s="20">
        <v>3910405170</v>
      </c>
      <c r="K27" s="20">
        <v>612</v>
      </c>
      <c r="L27" s="16">
        <v>345.5</v>
      </c>
      <c r="M27" s="15">
        <v>0</v>
      </c>
      <c r="N27" s="15">
        <v>0</v>
      </c>
      <c r="O27" s="15">
        <f t="shared" si="0"/>
        <v>0</v>
      </c>
      <c r="P27" s="15"/>
    </row>
    <row r="28" spans="1:16" s="2" customFormat="1" x14ac:dyDescent="0.25">
      <c r="A28" s="32">
        <v>39</v>
      </c>
      <c r="B28" s="32">
        <v>3</v>
      </c>
      <c r="C28" s="34"/>
      <c r="D28" s="34"/>
      <c r="E28" s="32" t="s">
        <v>41</v>
      </c>
      <c r="F28" s="28" t="s">
        <v>36</v>
      </c>
      <c r="G28" s="28"/>
      <c r="H28" s="28"/>
      <c r="I28" s="29"/>
      <c r="J28" s="28"/>
      <c r="K28" s="28"/>
      <c r="L28" s="16">
        <v>450</v>
      </c>
      <c r="M28" s="15">
        <v>1510</v>
      </c>
      <c r="N28" s="15">
        <v>436.68599999999998</v>
      </c>
      <c r="O28" s="15">
        <f t="shared" si="0"/>
        <v>97.041333333333327</v>
      </c>
      <c r="P28" s="15">
        <f t="shared" si="1"/>
        <v>28.91960264900662</v>
      </c>
    </row>
    <row r="29" spans="1:16" s="2" customFormat="1" ht="86.25" customHeight="1" x14ac:dyDescent="0.25">
      <c r="A29" s="33"/>
      <c r="B29" s="33"/>
      <c r="C29" s="35"/>
      <c r="D29" s="35"/>
      <c r="E29" s="33"/>
      <c r="F29" s="28" t="s">
        <v>29</v>
      </c>
      <c r="G29" s="28">
        <v>874</v>
      </c>
      <c r="H29" s="27" t="s">
        <v>34</v>
      </c>
      <c r="I29" s="29" t="s">
        <v>11</v>
      </c>
      <c r="J29" s="28">
        <v>3930205170</v>
      </c>
      <c r="K29" s="28"/>
      <c r="L29" s="16">
        <v>450</v>
      </c>
      <c r="M29" s="15">
        <v>1510</v>
      </c>
      <c r="N29" s="15">
        <v>436.68599999999998</v>
      </c>
      <c r="O29" s="15">
        <f t="shared" si="0"/>
        <v>97.041333333333327</v>
      </c>
      <c r="P29" s="15">
        <f t="shared" si="1"/>
        <v>28.91960264900662</v>
      </c>
    </row>
    <row r="30" spans="1:16" s="2" customFormat="1" ht="93.75" customHeight="1" x14ac:dyDescent="0.25">
      <c r="A30" s="26">
        <v>39</v>
      </c>
      <c r="B30" s="26">
        <v>3</v>
      </c>
      <c r="C30" s="27" t="s">
        <v>10</v>
      </c>
      <c r="D30" s="26"/>
      <c r="E30" s="26" t="s">
        <v>33</v>
      </c>
      <c r="F30" s="26" t="s">
        <v>29</v>
      </c>
      <c r="G30" s="26">
        <v>874</v>
      </c>
      <c r="H30" s="27" t="s">
        <v>34</v>
      </c>
      <c r="I30" s="27" t="s">
        <v>11</v>
      </c>
      <c r="J30" s="26">
        <v>3930205170</v>
      </c>
      <c r="K30" s="26" t="s">
        <v>50</v>
      </c>
      <c r="L30" s="15">
        <v>450</v>
      </c>
      <c r="M30" s="15">
        <v>1510</v>
      </c>
      <c r="N30" s="15">
        <v>436.68599999999998</v>
      </c>
      <c r="O30" s="15">
        <f t="shared" si="0"/>
        <v>97.041333333333327</v>
      </c>
      <c r="P30" s="15">
        <f t="shared" si="1"/>
        <v>28.91960264900662</v>
      </c>
    </row>
  </sheetData>
  <autoFilter ref="A9:P30"/>
  <mergeCells count="40">
    <mergeCell ref="A2:P2"/>
    <mergeCell ref="A3:P3"/>
    <mergeCell ref="A4:P4"/>
    <mergeCell ref="G8:K8"/>
    <mergeCell ref="O8:P8"/>
    <mergeCell ref="N8:N9"/>
    <mergeCell ref="L8:M8"/>
    <mergeCell ref="A8:D8"/>
    <mergeCell ref="E8:E9"/>
    <mergeCell ref="F8:F9"/>
    <mergeCell ref="E10:E13"/>
    <mergeCell ref="A10:A13"/>
    <mergeCell ref="B10:B13"/>
    <mergeCell ref="C10:C13"/>
    <mergeCell ref="D10:D13"/>
    <mergeCell ref="E14:E16"/>
    <mergeCell ref="D14:D16"/>
    <mergeCell ref="C14:C16"/>
    <mergeCell ref="B14:B16"/>
    <mergeCell ref="A14:A16"/>
    <mergeCell ref="E17:E19"/>
    <mergeCell ref="D17:D19"/>
    <mergeCell ref="C17:C19"/>
    <mergeCell ref="B17:B19"/>
    <mergeCell ref="A17:A19"/>
    <mergeCell ref="A22:A23"/>
    <mergeCell ref="B22:B23"/>
    <mergeCell ref="C22:C23"/>
    <mergeCell ref="D22:D23"/>
    <mergeCell ref="E22:E23"/>
    <mergeCell ref="E25:E26"/>
    <mergeCell ref="E28:E29"/>
    <mergeCell ref="A28:A29"/>
    <mergeCell ref="B28:B29"/>
    <mergeCell ref="C28:C29"/>
    <mergeCell ref="D28:D29"/>
    <mergeCell ref="A25:A26"/>
    <mergeCell ref="B25:B26"/>
    <mergeCell ref="C25:C26"/>
    <mergeCell ref="D25:D26"/>
  </mergeCells>
  <printOptions horizontalCentered="1"/>
  <pageMargins left="0.25" right="0.25" top="0.75" bottom="0.75" header="0.3" footer="0.3"/>
  <pageSetup paperSize="9" scale="71" fitToHeight="0" orientation="landscape" horizontalDpi="180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Zeros="0" zoomScale="80" zoomScaleNormal="80" workbookViewId="0"/>
  </sheetViews>
  <sheetFormatPr defaultColWidth="9.140625" defaultRowHeight="15.75" x14ac:dyDescent="0.25"/>
  <cols>
    <col min="1" max="3" width="6.42578125" style="51" customWidth="1"/>
    <col min="4" max="4" width="6.42578125" style="47" customWidth="1"/>
    <col min="5" max="5" width="36" style="50" customWidth="1"/>
    <col min="6" max="6" width="30.5703125" style="49" customWidth="1"/>
    <col min="7" max="7" width="20.140625" style="48" customWidth="1"/>
    <col min="8" max="8" width="11.140625" style="47" customWidth="1"/>
    <col min="9" max="9" width="12.42578125" style="47" customWidth="1"/>
    <col min="10" max="10" width="13.42578125" style="46" customWidth="1"/>
    <col min="11" max="11" width="13.85546875" style="45" customWidth="1"/>
    <col min="12" max="12" width="16.42578125" style="45" customWidth="1"/>
    <col min="13" max="13" width="15.7109375" style="44" customWidth="1"/>
    <col min="14" max="14" width="16.140625" style="44" customWidth="1"/>
    <col min="15" max="16384" width="9.140625" style="43"/>
  </cols>
  <sheetData>
    <row r="1" spans="1:15" s="66" customFormat="1" x14ac:dyDescent="0.25">
      <c r="H1" s="68"/>
      <c r="I1" s="68"/>
      <c r="J1" s="67"/>
      <c r="K1" s="67"/>
      <c r="L1" s="67"/>
      <c r="M1" s="67"/>
      <c r="N1" s="72" t="s">
        <v>72</v>
      </c>
    </row>
    <row r="2" spans="1:15" s="66" customFormat="1" x14ac:dyDescent="0.25">
      <c r="A2" s="73"/>
      <c r="H2" s="68"/>
      <c r="I2" s="68"/>
      <c r="J2" s="67"/>
      <c r="K2" s="72"/>
      <c r="L2" s="72"/>
      <c r="M2" s="67"/>
      <c r="N2" s="67"/>
    </row>
    <row r="3" spans="1:15" s="66" customFormat="1" x14ac:dyDescent="0.25">
      <c r="A3" s="71" t="s">
        <v>71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s="66" customFormat="1" x14ac:dyDescent="0.25">
      <c r="A4" s="71" t="s">
        <v>70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s="66" customFormat="1" x14ac:dyDescent="0.25">
      <c r="A5" s="71" t="s">
        <v>69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s="66" customFormat="1" x14ac:dyDescent="0.25">
      <c r="A6" s="71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5" s="66" customFormat="1" x14ac:dyDescent="0.25">
      <c r="A7" s="40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8"/>
    </row>
    <row r="8" spans="1:15" s="66" customFormat="1" x14ac:dyDescent="0.25">
      <c r="E8" s="70"/>
      <c r="F8" s="69"/>
      <c r="H8" s="68"/>
      <c r="I8" s="68"/>
      <c r="J8" s="67"/>
      <c r="K8" s="67"/>
      <c r="L8" s="67"/>
      <c r="M8" s="67"/>
      <c r="N8" s="67"/>
    </row>
    <row r="9" spans="1:15" s="7" customFormat="1" x14ac:dyDescent="0.25">
      <c r="A9" s="8" t="s">
        <v>30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7" customFormat="1" ht="18.75" customHeight="1" x14ac:dyDescent="0.25">
      <c r="A10" s="65" t="s">
        <v>16</v>
      </c>
      <c r="B10" s="65"/>
      <c r="C10" s="65"/>
      <c r="D10" s="65"/>
      <c r="E10" s="65"/>
      <c r="F10" s="65"/>
      <c r="G10" s="65"/>
      <c r="H10" s="65"/>
      <c r="I10" s="65"/>
      <c r="J10" s="65"/>
      <c r="K10" s="6"/>
      <c r="L10" s="6"/>
      <c r="M10" s="3"/>
      <c r="N10" s="3"/>
      <c r="O10" s="6"/>
    </row>
    <row r="12" spans="1:15" s="52" customFormat="1" ht="69.75" customHeight="1" x14ac:dyDescent="0.2">
      <c r="A12" s="60" t="s">
        <v>0</v>
      </c>
      <c r="B12" s="60"/>
      <c r="C12" s="60"/>
      <c r="D12" s="60"/>
      <c r="E12" s="61" t="s">
        <v>67</v>
      </c>
      <c r="F12" s="61" t="s">
        <v>66</v>
      </c>
      <c r="G12" s="60" t="s">
        <v>65</v>
      </c>
      <c r="H12" s="60" t="s">
        <v>64</v>
      </c>
      <c r="I12" s="60"/>
      <c r="J12" s="64" t="s">
        <v>63</v>
      </c>
      <c r="K12" s="64"/>
      <c r="L12" s="64"/>
      <c r="M12" s="64" t="s">
        <v>18</v>
      </c>
      <c r="N12" s="64"/>
    </row>
    <row r="13" spans="1:15" s="52" customFormat="1" ht="110.25" x14ac:dyDescent="0.2">
      <c r="A13" s="63" t="s">
        <v>2</v>
      </c>
      <c r="B13" s="63" t="s">
        <v>3</v>
      </c>
      <c r="C13" s="63" t="s">
        <v>4</v>
      </c>
      <c r="D13" s="62" t="s">
        <v>5</v>
      </c>
      <c r="E13" s="61" t="s">
        <v>62</v>
      </c>
      <c r="F13" s="61" t="s">
        <v>61</v>
      </c>
      <c r="G13" s="60"/>
      <c r="H13" s="59" t="s">
        <v>60</v>
      </c>
      <c r="I13" s="59" t="s">
        <v>59</v>
      </c>
      <c r="J13" s="57" t="s">
        <v>19</v>
      </c>
      <c r="K13" s="58" t="s">
        <v>58</v>
      </c>
      <c r="L13" s="58" t="s">
        <v>57</v>
      </c>
      <c r="M13" s="57" t="s">
        <v>56</v>
      </c>
      <c r="N13" s="57" t="s">
        <v>55</v>
      </c>
    </row>
    <row r="14" spans="1:15" s="52" customFormat="1" ht="44.25" customHeight="1" x14ac:dyDescent="0.2">
      <c r="A14" s="56" t="s">
        <v>54</v>
      </c>
      <c r="B14" s="56"/>
      <c r="C14" s="56"/>
      <c r="D14" s="56"/>
      <c r="E14" s="55" t="s">
        <v>53</v>
      </c>
      <c r="F14" s="54"/>
      <c r="G14" s="54"/>
      <c r="H14" s="54"/>
      <c r="I14" s="54"/>
      <c r="J14" s="54"/>
      <c r="K14" s="54"/>
      <c r="L14" s="54"/>
      <c r="M14" s="54"/>
      <c r="N14" s="53"/>
    </row>
  </sheetData>
  <mergeCells count="12">
    <mergeCell ref="H12:I12"/>
    <mergeCell ref="J12:L12"/>
    <mergeCell ref="E14:N14"/>
    <mergeCell ref="M12:N12"/>
    <mergeCell ref="A3:N3"/>
    <mergeCell ref="A4:N4"/>
    <mergeCell ref="A5:N5"/>
    <mergeCell ref="A6:N6"/>
    <mergeCell ref="A7:N7"/>
    <mergeCell ref="A10:J10"/>
    <mergeCell ref="A12:D12"/>
    <mergeCell ref="G12:G13"/>
  </mergeCells>
  <printOptions horizontalCentered="1"/>
  <pageMargins left="0.19685039370078741" right="0.31496062992125984" top="0.35433070866141736" bottom="0.15748031496062992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="80" zoomScaleNormal="80" workbookViewId="0"/>
  </sheetViews>
  <sheetFormatPr defaultRowHeight="15.75" x14ac:dyDescent="0.25"/>
  <cols>
    <col min="1" max="1" width="4.7109375" style="75" customWidth="1"/>
    <col min="2" max="2" width="14.140625" style="75" customWidth="1"/>
    <col min="3" max="3" width="6.140625" style="75" customWidth="1"/>
    <col min="4" max="4" width="45.85546875" style="75" customWidth="1"/>
    <col min="5" max="5" width="12.28515625" style="75" customWidth="1"/>
    <col min="6" max="6" width="14.7109375" style="75" customWidth="1"/>
    <col min="7" max="7" width="10.5703125" style="75" customWidth="1"/>
    <col min="8" max="8" width="12" style="75" customWidth="1"/>
    <col min="9" max="9" width="19" style="75" customWidth="1"/>
    <col min="10" max="10" width="30.42578125" style="75" customWidth="1"/>
    <col min="11" max="16384" width="9.140625" style="74"/>
  </cols>
  <sheetData>
    <row r="1" spans="1:11" ht="15.75" customHeight="1" x14ac:dyDescent="0.25">
      <c r="J1" s="101" t="s">
        <v>162</v>
      </c>
      <c r="K1" s="100"/>
    </row>
    <row r="2" spans="1:11" ht="12" customHeight="1" x14ac:dyDescent="0.25">
      <c r="I2" s="97"/>
      <c r="J2" s="97"/>
    </row>
    <row r="3" spans="1:11" ht="14.25" customHeight="1" x14ac:dyDescent="0.25">
      <c r="A3" s="99" t="s">
        <v>161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ht="14.25" customHeight="1" x14ac:dyDescent="0.25">
      <c r="A4" s="99" t="s">
        <v>160</v>
      </c>
      <c r="B4" s="99"/>
      <c r="C4" s="99"/>
      <c r="D4" s="99"/>
      <c r="E4" s="99"/>
      <c r="F4" s="99"/>
      <c r="G4" s="99"/>
      <c r="H4" s="99"/>
      <c r="I4" s="99"/>
      <c r="J4" s="99"/>
    </row>
    <row r="5" spans="1:11" ht="14.25" customHeight="1" x14ac:dyDescent="0.25">
      <c r="A5" s="98"/>
      <c r="B5" s="99" t="s">
        <v>159</v>
      </c>
      <c r="C5" s="99"/>
      <c r="D5" s="99"/>
      <c r="E5" s="99"/>
      <c r="F5" s="99"/>
      <c r="G5" s="99"/>
      <c r="H5" s="99"/>
      <c r="I5" s="99"/>
      <c r="J5" s="99"/>
    </row>
    <row r="6" spans="1:11" ht="14.25" customHeight="1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1" x14ac:dyDescent="0.25">
      <c r="A7" s="96" t="s">
        <v>158</v>
      </c>
      <c r="B7" s="96"/>
      <c r="C7" s="96"/>
      <c r="D7" s="96"/>
      <c r="E7" s="96"/>
      <c r="F7" s="96"/>
      <c r="G7" s="96"/>
      <c r="H7" s="96"/>
      <c r="I7" s="96"/>
      <c r="J7" s="96"/>
    </row>
    <row r="8" spans="1:1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1" x14ac:dyDescent="0.25">
      <c r="A9" s="96" t="s">
        <v>157</v>
      </c>
      <c r="B9" s="96"/>
      <c r="C9" s="96"/>
      <c r="D9" s="96"/>
      <c r="E9" s="96"/>
      <c r="F9" s="96"/>
      <c r="G9" s="96"/>
      <c r="H9" s="96"/>
      <c r="I9" s="96"/>
      <c r="J9" s="96"/>
    </row>
    <row r="11" spans="1:11" ht="72" customHeight="1" x14ac:dyDescent="0.2">
      <c r="A11" s="95" t="s">
        <v>0</v>
      </c>
      <c r="B11" s="95"/>
      <c r="C11" s="95" t="s">
        <v>156</v>
      </c>
      <c r="D11" s="95" t="s">
        <v>155</v>
      </c>
      <c r="E11" s="95" t="s">
        <v>154</v>
      </c>
      <c r="F11" s="95" t="s">
        <v>153</v>
      </c>
      <c r="G11" s="95" t="s">
        <v>152</v>
      </c>
      <c r="H11" s="95"/>
      <c r="I11" s="95" t="s">
        <v>151</v>
      </c>
      <c r="J11" s="95" t="s">
        <v>150</v>
      </c>
    </row>
    <row r="12" spans="1:11" ht="63" x14ac:dyDescent="0.2">
      <c r="A12" s="90" t="s">
        <v>2</v>
      </c>
      <c r="B12" s="90" t="s">
        <v>3</v>
      </c>
      <c r="C12" s="95"/>
      <c r="D12" s="95"/>
      <c r="E12" s="95"/>
      <c r="F12" s="95"/>
      <c r="G12" s="90" t="s">
        <v>149</v>
      </c>
      <c r="H12" s="90" t="s">
        <v>148</v>
      </c>
      <c r="I12" s="95"/>
      <c r="J12" s="95"/>
    </row>
    <row r="13" spans="1:11" ht="18" customHeight="1" x14ac:dyDescent="0.2">
      <c r="A13" s="90">
        <v>39</v>
      </c>
      <c r="B13" s="90"/>
      <c r="C13" s="90"/>
      <c r="D13" s="93" t="s">
        <v>147</v>
      </c>
      <c r="E13" s="93"/>
      <c r="F13" s="93"/>
      <c r="G13" s="93"/>
      <c r="H13" s="93"/>
      <c r="I13" s="93"/>
      <c r="J13" s="93"/>
    </row>
    <row r="14" spans="1:11" ht="409.5" x14ac:dyDescent="0.2">
      <c r="A14" s="78">
        <v>39</v>
      </c>
      <c r="B14" s="78">
        <v>0</v>
      </c>
      <c r="C14" s="78">
        <v>1</v>
      </c>
      <c r="D14" s="87" t="s">
        <v>146</v>
      </c>
      <c r="E14" s="78" t="s">
        <v>77</v>
      </c>
      <c r="F14" s="94">
        <v>69.5</v>
      </c>
      <c r="G14" s="94">
        <v>73.7</v>
      </c>
      <c r="H14" s="94">
        <v>20.399999999999999</v>
      </c>
      <c r="I14" s="85" t="s">
        <v>145</v>
      </c>
      <c r="J14" s="78" t="s">
        <v>144</v>
      </c>
    </row>
    <row r="15" spans="1:11" ht="279.75" customHeight="1" x14ac:dyDescent="0.2">
      <c r="A15" s="78">
        <v>39</v>
      </c>
      <c r="B15" s="78">
        <v>0</v>
      </c>
      <c r="C15" s="78">
        <v>2</v>
      </c>
      <c r="D15" s="87" t="s">
        <v>143</v>
      </c>
      <c r="E15" s="78" t="s">
        <v>77</v>
      </c>
      <c r="F15" s="94">
        <v>35.200000000000003</v>
      </c>
      <c r="G15" s="78">
        <v>50</v>
      </c>
      <c r="H15" s="78">
        <v>41.6</v>
      </c>
      <c r="I15" s="85" t="s">
        <v>142</v>
      </c>
      <c r="J15" s="78" t="s">
        <v>141</v>
      </c>
    </row>
    <row r="16" spans="1:11" ht="30" customHeight="1" x14ac:dyDescent="0.25">
      <c r="A16" s="90">
        <v>39</v>
      </c>
      <c r="B16" s="90">
        <v>1</v>
      </c>
      <c r="C16" s="90"/>
      <c r="D16" s="88" t="s">
        <v>140</v>
      </c>
      <c r="E16" s="88"/>
      <c r="F16" s="88"/>
      <c r="G16" s="88"/>
      <c r="H16" s="88"/>
      <c r="I16" s="88"/>
      <c r="J16" s="88"/>
    </row>
    <row r="17" spans="1:10" ht="78.75" x14ac:dyDescent="0.2">
      <c r="A17" s="78">
        <v>39</v>
      </c>
      <c r="B17" s="78">
        <v>1</v>
      </c>
      <c r="C17" s="78">
        <v>1</v>
      </c>
      <c r="D17" s="87" t="s">
        <v>139</v>
      </c>
      <c r="E17" s="78" t="s">
        <v>77</v>
      </c>
      <c r="F17" s="77">
        <v>77.5</v>
      </c>
      <c r="G17" s="94">
        <v>78</v>
      </c>
      <c r="H17" s="94">
        <v>78</v>
      </c>
      <c r="I17" s="77" t="s">
        <v>107</v>
      </c>
      <c r="J17" s="78"/>
    </row>
    <row r="18" spans="1:10" ht="70.5" customHeight="1" x14ac:dyDescent="0.2">
      <c r="A18" s="78">
        <v>39</v>
      </c>
      <c r="B18" s="78">
        <v>1</v>
      </c>
      <c r="C18" s="78">
        <v>2</v>
      </c>
      <c r="D18" s="87" t="s">
        <v>138</v>
      </c>
      <c r="E18" s="78" t="s">
        <v>77</v>
      </c>
      <c r="F18" s="77">
        <v>90</v>
      </c>
      <c r="G18" s="78">
        <v>90</v>
      </c>
      <c r="H18" s="78">
        <v>90</v>
      </c>
      <c r="I18" s="77" t="s">
        <v>107</v>
      </c>
      <c r="J18" s="78" t="s">
        <v>137</v>
      </c>
    </row>
    <row r="19" spans="1:10" ht="72.75" customHeight="1" x14ac:dyDescent="0.2">
      <c r="A19" s="78">
        <v>39</v>
      </c>
      <c r="B19" s="78">
        <v>1</v>
      </c>
      <c r="C19" s="78">
        <v>3</v>
      </c>
      <c r="D19" s="87" t="s">
        <v>136</v>
      </c>
      <c r="E19" s="78" t="s">
        <v>77</v>
      </c>
      <c r="F19" s="77">
        <v>84</v>
      </c>
      <c r="G19" s="78">
        <v>84</v>
      </c>
      <c r="H19" s="78">
        <v>84</v>
      </c>
      <c r="I19" s="77" t="s">
        <v>107</v>
      </c>
      <c r="J19" s="78"/>
    </row>
    <row r="20" spans="1:10" ht="78.75" x14ac:dyDescent="0.2">
      <c r="A20" s="78">
        <v>39</v>
      </c>
      <c r="B20" s="78">
        <v>1</v>
      </c>
      <c r="C20" s="78">
        <v>4</v>
      </c>
      <c r="D20" s="87" t="s">
        <v>135</v>
      </c>
      <c r="E20" s="78" t="s">
        <v>77</v>
      </c>
      <c r="F20" s="77">
        <v>71.8</v>
      </c>
      <c r="G20" s="78">
        <v>71.8</v>
      </c>
      <c r="H20" s="78">
        <v>71.8</v>
      </c>
      <c r="I20" s="77" t="s">
        <v>107</v>
      </c>
      <c r="J20" s="78"/>
    </row>
    <row r="21" spans="1:10" ht="94.5" x14ac:dyDescent="0.2">
      <c r="A21" s="78">
        <v>39</v>
      </c>
      <c r="B21" s="78">
        <v>1</v>
      </c>
      <c r="C21" s="78">
        <v>5</v>
      </c>
      <c r="D21" s="87" t="s">
        <v>134</v>
      </c>
      <c r="E21" s="78" t="s">
        <v>77</v>
      </c>
      <c r="F21" s="77">
        <v>100</v>
      </c>
      <c r="G21" s="77">
        <v>100</v>
      </c>
      <c r="H21" s="77">
        <v>100</v>
      </c>
      <c r="I21" s="77" t="s">
        <v>107</v>
      </c>
      <c r="J21" s="78"/>
    </row>
    <row r="22" spans="1:10" ht="63" x14ac:dyDescent="0.2">
      <c r="A22" s="78">
        <v>39</v>
      </c>
      <c r="B22" s="78">
        <v>1</v>
      </c>
      <c r="C22" s="78">
        <v>6</v>
      </c>
      <c r="D22" s="87" t="s">
        <v>133</v>
      </c>
      <c r="E22" s="78" t="s">
        <v>77</v>
      </c>
      <c r="F22" s="77">
        <v>60</v>
      </c>
      <c r="G22" s="77">
        <v>65</v>
      </c>
      <c r="H22" s="77">
        <v>65</v>
      </c>
      <c r="I22" s="77" t="s">
        <v>107</v>
      </c>
      <c r="J22" s="78"/>
    </row>
    <row r="23" spans="1:10" ht="102" customHeight="1" x14ac:dyDescent="0.2">
      <c r="A23" s="78">
        <v>39</v>
      </c>
      <c r="B23" s="78">
        <v>1</v>
      </c>
      <c r="C23" s="78">
        <v>7</v>
      </c>
      <c r="D23" s="87" t="s">
        <v>132</v>
      </c>
      <c r="E23" s="78" t="s">
        <v>77</v>
      </c>
      <c r="F23" s="77">
        <v>19.5</v>
      </c>
      <c r="G23" s="77">
        <v>20</v>
      </c>
      <c r="H23" s="77">
        <v>20</v>
      </c>
      <c r="I23" s="77" t="s">
        <v>107</v>
      </c>
      <c r="J23" s="78"/>
    </row>
    <row r="24" spans="1:10" ht="75" customHeight="1" x14ac:dyDescent="0.2">
      <c r="A24" s="78">
        <v>39</v>
      </c>
      <c r="B24" s="78">
        <v>1</v>
      </c>
      <c r="C24" s="78">
        <v>8</v>
      </c>
      <c r="D24" s="87" t="s">
        <v>131</v>
      </c>
      <c r="E24" s="78" t="s">
        <v>77</v>
      </c>
      <c r="F24" s="77">
        <v>100</v>
      </c>
      <c r="G24" s="77">
        <v>100</v>
      </c>
      <c r="H24" s="77">
        <v>100</v>
      </c>
      <c r="I24" s="77" t="s">
        <v>107</v>
      </c>
      <c r="J24" s="78"/>
    </row>
    <row r="25" spans="1:10" ht="104.25" customHeight="1" x14ac:dyDescent="0.2">
      <c r="A25" s="78">
        <v>39</v>
      </c>
      <c r="B25" s="78">
        <v>1</v>
      </c>
      <c r="C25" s="78">
        <v>9</v>
      </c>
      <c r="D25" s="87" t="s">
        <v>130</v>
      </c>
      <c r="E25" s="78" t="s">
        <v>77</v>
      </c>
      <c r="F25" s="77">
        <v>23.5</v>
      </c>
      <c r="G25" s="77">
        <v>23.8</v>
      </c>
      <c r="H25" s="77">
        <v>23.8</v>
      </c>
      <c r="I25" s="77" t="s">
        <v>107</v>
      </c>
      <c r="J25" s="78"/>
    </row>
    <row r="26" spans="1:10" ht="78.75" x14ac:dyDescent="0.2">
      <c r="A26" s="78">
        <v>39</v>
      </c>
      <c r="B26" s="78">
        <v>1</v>
      </c>
      <c r="C26" s="78">
        <v>11</v>
      </c>
      <c r="D26" s="87" t="s">
        <v>129</v>
      </c>
      <c r="E26" s="78" t="s">
        <v>77</v>
      </c>
      <c r="F26" s="77">
        <v>82</v>
      </c>
      <c r="G26" s="78">
        <v>82.5</v>
      </c>
      <c r="H26" s="78">
        <v>82.5</v>
      </c>
      <c r="I26" s="77" t="s">
        <v>107</v>
      </c>
      <c r="J26" s="78"/>
    </row>
    <row r="27" spans="1:10" ht="78.75" x14ac:dyDescent="0.2">
      <c r="A27" s="78">
        <v>39</v>
      </c>
      <c r="B27" s="78">
        <v>1</v>
      </c>
      <c r="C27" s="78">
        <v>12</v>
      </c>
      <c r="D27" s="87" t="s">
        <v>128</v>
      </c>
      <c r="E27" s="78" t="s">
        <v>77</v>
      </c>
      <c r="F27" s="77">
        <v>84.5</v>
      </c>
      <c r="G27" s="94">
        <v>85</v>
      </c>
      <c r="H27" s="94">
        <v>98.6</v>
      </c>
      <c r="I27" s="77" t="s">
        <v>127</v>
      </c>
      <c r="J27" s="78"/>
    </row>
    <row r="28" spans="1:10" ht="72.75" customHeight="1" x14ac:dyDescent="0.2">
      <c r="A28" s="78">
        <v>39</v>
      </c>
      <c r="B28" s="78">
        <v>1</v>
      </c>
      <c r="C28" s="78">
        <v>13</v>
      </c>
      <c r="D28" s="87" t="s">
        <v>126</v>
      </c>
      <c r="E28" s="78" t="s">
        <v>77</v>
      </c>
      <c r="F28" s="77">
        <v>74</v>
      </c>
      <c r="G28" s="78">
        <v>74.5</v>
      </c>
      <c r="H28" s="78">
        <v>93.1</v>
      </c>
      <c r="I28" s="77" t="s">
        <v>125</v>
      </c>
      <c r="J28" s="78"/>
    </row>
    <row r="29" spans="1:10" ht="110.25" x14ac:dyDescent="0.2">
      <c r="A29" s="78">
        <v>39</v>
      </c>
      <c r="B29" s="78">
        <v>1</v>
      </c>
      <c r="C29" s="78">
        <v>14</v>
      </c>
      <c r="D29" s="87" t="s">
        <v>124</v>
      </c>
      <c r="E29" s="78" t="s">
        <v>77</v>
      </c>
      <c r="F29" s="77">
        <v>16.5</v>
      </c>
      <c r="G29" s="78">
        <v>17</v>
      </c>
      <c r="H29" s="78">
        <v>7.5</v>
      </c>
      <c r="I29" s="85" t="s">
        <v>123</v>
      </c>
      <c r="J29" s="78" t="s">
        <v>122</v>
      </c>
    </row>
    <row r="30" spans="1:10" x14ac:dyDescent="0.2">
      <c r="A30" s="90">
        <v>39</v>
      </c>
      <c r="B30" s="90">
        <v>2</v>
      </c>
      <c r="C30" s="90"/>
      <c r="D30" s="93" t="s">
        <v>121</v>
      </c>
      <c r="E30" s="93"/>
      <c r="F30" s="93"/>
      <c r="G30" s="93"/>
      <c r="H30" s="93"/>
      <c r="I30" s="93"/>
      <c r="J30" s="93"/>
    </row>
    <row r="31" spans="1:10" ht="63" x14ac:dyDescent="0.2">
      <c r="A31" s="78">
        <v>39</v>
      </c>
      <c r="B31" s="78">
        <v>2</v>
      </c>
      <c r="C31" s="78">
        <v>3</v>
      </c>
      <c r="D31" s="79" t="s">
        <v>120</v>
      </c>
      <c r="E31" s="78" t="s">
        <v>77</v>
      </c>
      <c r="F31" s="77">
        <v>100</v>
      </c>
      <c r="G31" s="92">
        <v>100</v>
      </c>
      <c r="H31" s="91">
        <v>100</v>
      </c>
      <c r="I31" s="77" t="s">
        <v>107</v>
      </c>
      <c r="J31" s="78"/>
    </row>
    <row r="32" spans="1:10" ht="31.5" x14ac:dyDescent="0.2">
      <c r="A32" s="78">
        <v>39</v>
      </c>
      <c r="B32" s="78">
        <v>2</v>
      </c>
      <c r="C32" s="78">
        <v>4</v>
      </c>
      <c r="D32" s="79" t="s">
        <v>119</v>
      </c>
      <c r="E32" s="78" t="s">
        <v>74</v>
      </c>
      <c r="F32" s="77">
        <v>32</v>
      </c>
      <c r="G32" s="81">
        <v>41</v>
      </c>
      <c r="H32" s="78">
        <v>15</v>
      </c>
      <c r="I32" s="77">
        <f>H32/G32*100</f>
        <v>36.585365853658537</v>
      </c>
      <c r="J32" s="78"/>
    </row>
    <row r="33" spans="1:10" ht="252" x14ac:dyDescent="0.2">
      <c r="A33" s="78">
        <v>39</v>
      </c>
      <c r="B33" s="78">
        <v>2</v>
      </c>
      <c r="C33" s="78">
        <v>5</v>
      </c>
      <c r="D33" s="79" t="s">
        <v>118</v>
      </c>
      <c r="E33" s="78" t="s">
        <v>77</v>
      </c>
      <c r="F33" s="77">
        <v>40.4</v>
      </c>
      <c r="G33" s="81">
        <v>40.6</v>
      </c>
      <c r="H33" s="78">
        <v>25.21</v>
      </c>
      <c r="I33" s="85" t="s">
        <v>105</v>
      </c>
      <c r="J33" s="78" t="s">
        <v>104</v>
      </c>
    </row>
    <row r="34" spans="1:10" ht="362.25" x14ac:dyDescent="0.2">
      <c r="A34" s="78">
        <v>39</v>
      </c>
      <c r="B34" s="78">
        <v>2</v>
      </c>
      <c r="C34" s="78">
        <v>6</v>
      </c>
      <c r="D34" s="79" t="s">
        <v>117</v>
      </c>
      <c r="E34" s="78" t="s">
        <v>77</v>
      </c>
      <c r="F34" s="77">
        <v>111</v>
      </c>
      <c r="G34" s="81">
        <v>113</v>
      </c>
      <c r="H34" s="78" t="s">
        <v>73</v>
      </c>
      <c r="I34" s="78"/>
      <c r="J34" s="78" t="s">
        <v>116</v>
      </c>
    </row>
    <row r="35" spans="1:10" ht="283.5" x14ac:dyDescent="0.2">
      <c r="A35" s="78">
        <v>39</v>
      </c>
      <c r="B35" s="78">
        <v>2</v>
      </c>
      <c r="C35" s="78">
        <v>7</v>
      </c>
      <c r="D35" s="79" t="s">
        <v>115</v>
      </c>
      <c r="E35" s="78" t="s">
        <v>77</v>
      </c>
      <c r="F35" s="77">
        <v>7</v>
      </c>
      <c r="G35" s="81">
        <v>7</v>
      </c>
      <c r="H35" s="78" t="s">
        <v>73</v>
      </c>
      <c r="I35" s="77"/>
      <c r="J35" s="78" t="s">
        <v>114</v>
      </c>
    </row>
    <row r="36" spans="1:10" ht="189" x14ac:dyDescent="0.2">
      <c r="A36" s="78">
        <v>39</v>
      </c>
      <c r="B36" s="78">
        <v>2</v>
      </c>
      <c r="C36" s="78">
        <v>9</v>
      </c>
      <c r="D36" s="79" t="s">
        <v>113</v>
      </c>
      <c r="E36" s="78" t="s">
        <v>77</v>
      </c>
      <c r="F36" s="77">
        <v>100</v>
      </c>
      <c r="G36" s="81">
        <v>100</v>
      </c>
      <c r="H36" s="78">
        <v>100</v>
      </c>
      <c r="I36" s="77" t="s">
        <v>107</v>
      </c>
      <c r="J36" s="78"/>
    </row>
    <row r="37" spans="1:10" ht="63" x14ac:dyDescent="0.2">
      <c r="A37" s="78">
        <v>39</v>
      </c>
      <c r="B37" s="78">
        <v>2</v>
      </c>
      <c r="C37" s="78">
        <v>10</v>
      </c>
      <c r="D37" s="79" t="s">
        <v>112</v>
      </c>
      <c r="E37" s="78" t="s">
        <v>77</v>
      </c>
      <c r="F37" s="77">
        <v>99</v>
      </c>
      <c r="G37" s="81">
        <v>99</v>
      </c>
      <c r="H37" s="78">
        <v>99</v>
      </c>
      <c r="I37" s="77" t="s">
        <v>107</v>
      </c>
      <c r="J37" s="78"/>
    </row>
    <row r="38" spans="1:10" ht="31.5" customHeight="1" x14ac:dyDescent="0.25">
      <c r="A38" s="90">
        <v>39</v>
      </c>
      <c r="B38" s="90">
        <v>3</v>
      </c>
      <c r="C38" s="89"/>
      <c r="D38" s="88" t="s">
        <v>111</v>
      </c>
      <c r="E38" s="88"/>
      <c r="F38" s="88"/>
      <c r="G38" s="88"/>
      <c r="H38" s="88"/>
      <c r="I38" s="88"/>
      <c r="J38" s="88"/>
    </row>
    <row r="39" spans="1:10" ht="101.25" customHeight="1" x14ac:dyDescent="0.25">
      <c r="A39" s="78">
        <v>39</v>
      </c>
      <c r="B39" s="78">
        <v>3</v>
      </c>
      <c r="C39" s="78">
        <v>1</v>
      </c>
      <c r="D39" s="87" t="s">
        <v>110</v>
      </c>
      <c r="E39" s="78" t="s">
        <v>77</v>
      </c>
      <c r="F39" s="77">
        <v>100</v>
      </c>
      <c r="G39" s="81">
        <v>100</v>
      </c>
      <c r="H39" s="81">
        <v>100</v>
      </c>
      <c r="I39" s="77" t="s">
        <v>107</v>
      </c>
      <c r="J39" s="86"/>
    </row>
    <row r="40" spans="1:10" ht="89.25" customHeight="1" x14ac:dyDescent="0.25">
      <c r="A40" s="78">
        <v>39</v>
      </c>
      <c r="B40" s="78">
        <v>3</v>
      </c>
      <c r="C40" s="78">
        <v>2</v>
      </c>
      <c r="D40" s="79" t="s">
        <v>109</v>
      </c>
      <c r="E40" s="78" t="s">
        <v>77</v>
      </c>
      <c r="F40" s="77">
        <v>100</v>
      </c>
      <c r="G40" s="81">
        <v>100</v>
      </c>
      <c r="H40" s="78">
        <v>100</v>
      </c>
      <c r="I40" s="77" t="s">
        <v>107</v>
      </c>
      <c r="J40" s="86"/>
    </row>
    <row r="41" spans="1:10" ht="70.5" customHeight="1" x14ac:dyDescent="0.25">
      <c r="A41" s="78">
        <v>39</v>
      </c>
      <c r="B41" s="78">
        <v>3</v>
      </c>
      <c r="C41" s="78">
        <v>3</v>
      </c>
      <c r="D41" s="79" t="s">
        <v>108</v>
      </c>
      <c r="E41" s="78" t="s">
        <v>77</v>
      </c>
      <c r="F41" s="77">
        <v>100</v>
      </c>
      <c r="G41" s="81">
        <v>100</v>
      </c>
      <c r="H41" s="81">
        <v>100</v>
      </c>
      <c r="I41" s="77" t="s">
        <v>107</v>
      </c>
      <c r="J41" s="86"/>
    </row>
    <row r="42" spans="1:10" ht="252" x14ac:dyDescent="0.2">
      <c r="A42" s="78">
        <v>39</v>
      </c>
      <c r="B42" s="78">
        <v>3</v>
      </c>
      <c r="C42" s="78">
        <v>13</v>
      </c>
      <c r="D42" s="79" t="s">
        <v>106</v>
      </c>
      <c r="E42" s="81" t="s">
        <v>77</v>
      </c>
      <c r="F42" s="77">
        <v>40.4</v>
      </c>
      <c r="G42" s="78">
        <v>40.6</v>
      </c>
      <c r="H42" s="78">
        <v>25.21</v>
      </c>
      <c r="I42" s="85" t="s">
        <v>105</v>
      </c>
      <c r="J42" s="78" t="s">
        <v>104</v>
      </c>
    </row>
    <row r="43" spans="1:10" ht="409.5" customHeight="1" x14ac:dyDescent="0.2">
      <c r="A43" s="78">
        <v>39</v>
      </c>
      <c r="B43" s="78">
        <v>3</v>
      </c>
      <c r="C43" s="78">
        <v>14</v>
      </c>
      <c r="D43" s="79" t="s">
        <v>103</v>
      </c>
      <c r="E43" s="81" t="s">
        <v>77</v>
      </c>
      <c r="F43" s="77">
        <v>0.56999999999999995</v>
      </c>
      <c r="G43" s="78">
        <v>0.56999999999999995</v>
      </c>
      <c r="H43" s="78" t="s">
        <v>73</v>
      </c>
      <c r="I43" s="77"/>
      <c r="J43" s="84" t="s">
        <v>102</v>
      </c>
    </row>
    <row r="44" spans="1:10" ht="63" x14ac:dyDescent="0.2">
      <c r="A44" s="78">
        <v>39</v>
      </c>
      <c r="B44" s="78">
        <v>3</v>
      </c>
      <c r="C44" s="78">
        <v>15</v>
      </c>
      <c r="D44" s="79" t="s">
        <v>101</v>
      </c>
      <c r="E44" s="81" t="s">
        <v>77</v>
      </c>
      <c r="F44" s="77">
        <v>3.2</v>
      </c>
      <c r="G44" s="78">
        <v>3.2</v>
      </c>
      <c r="H44" s="78" t="s">
        <v>73</v>
      </c>
      <c r="I44" s="77"/>
      <c r="J44" s="80"/>
    </row>
    <row r="45" spans="1:10" ht="63" x14ac:dyDescent="0.2">
      <c r="A45" s="78">
        <v>39</v>
      </c>
      <c r="B45" s="78">
        <v>3</v>
      </c>
      <c r="C45" s="78">
        <v>16</v>
      </c>
      <c r="D45" s="79" t="s">
        <v>100</v>
      </c>
      <c r="E45" s="81" t="s">
        <v>77</v>
      </c>
      <c r="F45" s="83">
        <v>0.06</v>
      </c>
      <c r="G45" s="78">
        <v>0.06</v>
      </c>
      <c r="H45" s="78" t="s">
        <v>73</v>
      </c>
      <c r="I45" s="77"/>
      <c r="J45" s="80"/>
    </row>
    <row r="46" spans="1:10" ht="78.75" x14ac:dyDescent="0.2">
      <c r="A46" s="78">
        <v>39</v>
      </c>
      <c r="B46" s="78">
        <v>3</v>
      </c>
      <c r="C46" s="78">
        <v>17</v>
      </c>
      <c r="D46" s="79" t="s">
        <v>99</v>
      </c>
      <c r="E46" s="81" t="s">
        <v>77</v>
      </c>
      <c r="F46" s="83">
        <v>6.81</v>
      </c>
      <c r="G46" s="78">
        <v>6.83</v>
      </c>
      <c r="H46" s="78" t="s">
        <v>73</v>
      </c>
      <c r="I46" s="77"/>
      <c r="J46" s="80"/>
    </row>
    <row r="47" spans="1:10" ht="78.75" x14ac:dyDescent="0.2">
      <c r="A47" s="78">
        <v>39</v>
      </c>
      <c r="B47" s="78">
        <v>3</v>
      </c>
      <c r="C47" s="78">
        <v>18</v>
      </c>
      <c r="D47" s="79" t="s">
        <v>98</v>
      </c>
      <c r="E47" s="81" t="s">
        <v>77</v>
      </c>
      <c r="F47" s="83">
        <v>1.18</v>
      </c>
      <c r="G47" s="78">
        <v>1.2</v>
      </c>
      <c r="H47" s="78" t="s">
        <v>73</v>
      </c>
      <c r="I47" s="77"/>
      <c r="J47" s="80"/>
    </row>
    <row r="48" spans="1:10" ht="78.75" x14ac:dyDescent="0.2">
      <c r="A48" s="78">
        <v>39</v>
      </c>
      <c r="B48" s="78">
        <v>3</v>
      </c>
      <c r="C48" s="78">
        <v>19</v>
      </c>
      <c r="D48" s="79" t="s">
        <v>97</v>
      </c>
      <c r="E48" s="81" t="s">
        <v>77</v>
      </c>
      <c r="F48" s="83">
        <v>0.08</v>
      </c>
      <c r="G48" s="78">
        <v>0.09</v>
      </c>
      <c r="H48" s="78" t="s">
        <v>73</v>
      </c>
      <c r="I48" s="77"/>
      <c r="J48" s="80"/>
    </row>
    <row r="49" spans="1:10" ht="63" x14ac:dyDescent="0.2">
      <c r="A49" s="78">
        <v>39</v>
      </c>
      <c r="B49" s="78">
        <v>3</v>
      </c>
      <c r="C49" s="78">
        <v>20</v>
      </c>
      <c r="D49" s="79" t="s">
        <v>96</v>
      </c>
      <c r="E49" s="81" t="s">
        <v>77</v>
      </c>
      <c r="F49" s="83">
        <v>1.63</v>
      </c>
      <c r="G49" s="78">
        <v>1.64</v>
      </c>
      <c r="H49" s="78" t="s">
        <v>73</v>
      </c>
      <c r="I49" s="77"/>
      <c r="J49" s="80"/>
    </row>
    <row r="50" spans="1:10" ht="63" x14ac:dyDescent="0.2">
      <c r="A50" s="78">
        <v>39</v>
      </c>
      <c r="B50" s="78">
        <v>3</v>
      </c>
      <c r="C50" s="78">
        <v>21</v>
      </c>
      <c r="D50" s="79" t="s">
        <v>95</v>
      </c>
      <c r="E50" s="81" t="s">
        <v>77</v>
      </c>
      <c r="F50" s="83">
        <v>9.58</v>
      </c>
      <c r="G50" s="78">
        <v>9.58</v>
      </c>
      <c r="H50" s="78" t="s">
        <v>73</v>
      </c>
      <c r="I50" s="77"/>
      <c r="J50" s="80"/>
    </row>
    <row r="51" spans="1:10" ht="63" x14ac:dyDescent="0.2">
      <c r="A51" s="78">
        <v>39</v>
      </c>
      <c r="B51" s="78">
        <v>3</v>
      </c>
      <c r="C51" s="78">
        <v>22</v>
      </c>
      <c r="D51" s="79" t="s">
        <v>94</v>
      </c>
      <c r="E51" s="81" t="s">
        <v>77</v>
      </c>
      <c r="F51" s="83">
        <v>0.27</v>
      </c>
      <c r="G51" s="78">
        <v>0.27</v>
      </c>
      <c r="H51" s="78" t="s">
        <v>73</v>
      </c>
      <c r="I51" s="77"/>
      <c r="J51" s="80"/>
    </row>
    <row r="52" spans="1:10" ht="78.75" x14ac:dyDescent="0.2">
      <c r="A52" s="78">
        <v>39</v>
      </c>
      <c r="B52" s="78">
        <v>3</v>
      </c>
      <c r="C52" s="78">
        <v>23</v>
      </c>
      <c r="D52" s="79" t="s">
        <v>93</v>
      </c>
      <c r="E52" s="81" t="s">
        <v>77</v>
      </c>
      <c r="F52" s="82">
        <v>16.23</v>
      </c>
      <c r="G52" s="82">
        <v>16.239999999999998</v>
      </c>
      <c r="H52" s="78" t="s">
        <v>73</v>
      </c>
      <c r="I52" s="77"/>
      <c r="J52" s="80"/>
    </row>
    <row r="53" spans="1:10" ht="78.75" x14ac:dyDescent="0.2">
      <c r="A53" s="78">
        <v>39</v>
      </c>
      <c r="B53" s="78">
        <v>3</v>
      </c>
      <c r="C53" s="78">
        <v>24</v>
      </c>
      <c r="D53" s="79" t="s">
        <v>92</v>
      </c>
      <c r="E53" s="81" t="s">
        <v>77</v>
      </c>
      <c r="F53" s="82">
        <v>9.4600000000000009</v>
      </c>
      <c r="G53" s="82">
        <v>9.49</v>
      </c>
      <c r="H53" s="78" t="s">
        <v>73</v>
      </c>
      <c r="I53" s="77"/>
      <c r="J53" s="80"/>
    </row>
    <row r="54" spans="1:10" ht="78.75" x14ac:dyDescent="0.2">
      <c r="A54" s="78">
        <v>39</v>
      </c>
      <c r="B54" s="78">
        <v>3</v>
      </c>
      <c r="C54" s="78">
        <v>25</v>
      </c>
      <c r="D54" s="79" t="s">
        <v>91</v>
      </c>
      <c r="E54" s="81" t="s">
        <v>77</v>
      </c>
      <c r="F54" s="77">
        <v>0.3</v>
      </c>
      <c r="G54" s="78">
        <v>0.31</v>
      </c>
      <c r="H54" s="78" t="s">
        <v>73</v>
      </c>
      <c r="I54" s="77"/>
      <c r="J54" s="80"/>
    </row>
    <row r="55" spans="1:10" ht="78.75" x14ac:dyDescent="0.2">
      <c r="A55" s="78">
        <v>39</v>
      </c>
      <c r="B55" s="78">
        <v>3</v>
      </c>
      <c r="C55" s="78">
        <v>26</v>
      </c>
      <c r="D55" s="79" t="s">
        <v>90</v>
      </c>
      <c r="E55" s="81" t="s">
        <v>77</v>
      </c>
      <c r="F55" s="77">
        <v>56.4</v>
      </c>
      <c r="G55" s="78">
        <v>56.5</v>
      </c>
      <c r="H55" s="78" t="s">
        <v>73</v>
      </c>
      <c r="I55" s="77"/>
      <c r="J55" s="80"/>
    </row>
    <row r="56" spans="1:10" ht="78.75" x14ac:dyDescent="0.2">
      <c r="A56" s="78">
        <v>39</v>
      </c>
      <c r="B56" s="78">
        <v>3</v>
      </c>
      <c r="C56" s="78">
        <v>27</v>
      </c>
      <c r="D56" s="79" t="s">
        <v>89</v>
      </c>
      <c r="E56" s="81" t="s">
        <v>77</v>
      </c>
      <c r="F56" s="77">
        <v>76.900000000000006</v>
      </c>
      <c r="G56" s="78">
        <v>76.900000000000006</v>
      </c>
      <c r="H56" s="78" t="s">
        <v>73</v>
      </c>
      <c r="I56" s="77"/>
      <c r="J56" s="80"/>
    </row>
    <row r="57" spans="1:10" ht="94.5" x14ac:dyDescent="0.2">
      <c r="A57" s="78">
        <v>39</v>
      </c>
      <c r="B57" s="78">
        <v>3</v>
      </c>
      <c r="C57" s="78">
        <v>28</v>
      </c>
      <c r="D57" s="79" t="s">
        <v>88</v>
      </c>
      <c r="E57" s="81" t="s">
        <v>77</v>
      </c>
      <c r="F57" s="77">
        <v>90</v>
      </c>
      <c r="G57" s="78">
        <v>90</v>
      </c>
      <c r="H57" s="78" t="s">
        <v>73</v>
      </c>
      <c r="I57" s="77"/>
      <c r="J57" s="80"/>
    </row>
    <row r="58" spans="1:10" ht="94.5" x14ac:dyDescent="0.2">
      <c r="A58" s="78">
        <v>39</v>
      </c>
      <c r="B58" s="78">
        <v>3</v>
      </c>
      <c r="C58" s="78">
        <v>29</v>
      </c>
      <c r="D58" s="79" t="s">
        <v>87</v>
      </c>
      <c r="E58" s="81" t="s">
        <v>77</v>
      </c>
      <c r="F58" s="77">
        <v>79.5</v>
      </c>
      <c r="G58" s="78">
        <v>79.7</v>
      </c>
      <c r="H58" s="78" t="s">
        <v>73</v>
      </c>
      <c r="I58" s="77"/>
      <c r="J58" s="80"/>
    </row>
    <row r="59" spans="1:10" ht="94.5" x14ac:dyDescent="0.2">
      <c r="A59" s="78">
        <v>39</v>
      </c>
      <c r="B59" s="78">
        <v>3</v>
      </c>
      <c r="C59" s="78">
        <v>30</v>
      </c>
      <c r="D59" s="79" t="s">
        <v>86</v>
      </c>
      <c r="E59" s="81" t="s">
        <v>77</v>
      </c>
      <c r="F59" s="77">
        <v>82.6</v>
      </c>
      <c r="G59" s="78">
        <v>82.8</v>
      </c>
      <c r="H59" s="78" t="s">
        <v>73</v>
      </c>
      <c r="I59" s="77"/>
      <c r="J59" s="80"/>
    </row>
    <row r="60" spans="1:10" ht="47.25" x14ac:dyDescent="0.2">
      <c r="A60" s="78">
        <v>39</v>
      </c>
      <c r="B60" s="78">
        <v>3</v>
      </c>
      <c r="C60" s="78">
        <v>31</v>
      </c>
      <c r="D60" s="79" t="s">
        <v>85</v>
      </c>
      <c r="E60" s="78" t="s">
        <v>77</v>
      </c>
      <c r="F60" s="77">
        <v>24.8</v>
      </c>
      <c r="G60" s="77">
        <v>25.9</v>
      </c>
      <c r="H60" s="78" t="s">
        <v>73</v>
      </c>
      <c r="I60" s="77"/>
      <c r="J60" s="80"/>
    </row>
    <row r="61" spans="1:10" ht="63" x14ac:dyDescent="0.2">
      <c r="A61" s="78">
        <v>39</v>
      </c>
      <c r="B61" s="78">
        <v>3</v>
      </c>
      <c r="C61" s="78">
        <v>32</v>
      </c>
      <c r="D61" s="79" t="s">
        <v>84</v>
      </c>
      <c r="E61" s="78" t="s">
        <v>77</v>
      </c>
      <c r="F61" s="77">
        <v>43.6</v>
      </c>
      <c r="G61" s="77">
        <v>43.8</v>
      </c>
      <c r="H61" s="78" t="s">
        <v>73</v>
      </c>
      <c r="I61" s="77"/>
      <c r="J61" s="80"/>
    </row>
    <row r="62" spans="1:10" ht="47.25" x14ac:dyDescent="0.2">
      <c r="A62" s="78">
        <v>39</v>
      </c>
      <c r="B62" s="78">
        <v>3</v>
      </c>
      <c r="C62" s="78">
        <v>33</v>
      </c>
      <c r="D62" s="79" t="s">
        <v>83</v>
      </c>
      <c r="E62" s="78" t="s">
        <v>77</v>
      </c>
      <c r="F62" s="77">
        <v>25.9</v>
      </c>
      <c r="G62" s="77">
        <v>26.5</v>
      </c>
      <c r="H62" s="78" t="s">
        <v>73</v>
      </c>
      <c r="I62" s="77"/>
      <c r="J62" s="80"/>
    </row>
    <row r="63" spans="1:10" ht="63" x14ac:dyDescent="0.2">
      <c r="A63" s="78">
        <v>39</v>
      </c>
      <c r="B63" s="78">
        <v>3</v>
      </c>
      <c r="C63" s="78">
        <v>34</v>
      </c>
      <c r="D63" s="79" t="s">
        <v>82</v>
      </c>
      <c r="E63" s="78" t="s">
        <v>77</v>
      </c>
      <c r="F63" s="77">
        <v>45.3</v>
      </c>
      <c r="G63" s="77">
        <v>45.4</v>
      </c>
      <c r="H63" s="78" t="s">
        <v>73</v>
      </c>
      <c r="I63" s="77"/>
      <c r="J63" s="80"/>
    </row>
    <row r="64" spans="1:10" ht="68.25" customHeight="1" x14ac:dyDescent="0.2">
      <c r="A64" s="78">
        <v>39</v>
      </c>
      <c r="B64" s="78">
        <v>3</v>
      </c>
      <c r="C64" s="78">
        <v>35</v>
      </c>
      <c r="D64" s="79" t="s">
        <v>81</v>
      </c>
      <c r="E64" s="78" t="s">
        <v>77</v>
      </c>
      <c r="F64" s="77">
        <v>26.7</v>
      </c>
      <c r="G64" s="77">
        <v>28.1</v>
      </c>
      <c r="H64" s="78" t="s">
        <v>73</v>
      </c>
      <c r="I64" s="77"/>
      <c r="J64" s="80"/>
    </row>
    <row r="65" spans="1:10" ht="63" x14ac:dyDescent="0.2">
      <c r="A65" s="78">
        <v>39</v>
      </c>
      <c r="B65" s="78">
        <v>3</v>
      </c>
      <c r="C65" s="78">
        <v>36</v>
      </c>
      <c r="D65" s="79" t="s">
        <v>80</v>
      </c>
      <c r="E65" s="78" t="s">
        <v>77</v>
      </c>
      <c r="F65" s="77">
        <v>47.3</v>
      </c>
      <c r="G65" s="77">
        <v>47.4</v>
      </c>
      <c r="H65" s="78" t="s">
        <v>73</v>
      </c>
      <c r="I65" s="77"/>
      <c r="J65" s="80"/>
    </row>
    <row r="66" spans="1:10" ht="63" x14ac:dyDescent="0.2">
      <c r="A66" s="78">
        <v>39</v>
      </c>
      <c r="B66" s="78">
        <v>3</v>
      </c>
      <c r="C66" s="78">
        <v>37</v>
      </c>
      <c r="D66" s="79" t="s">
        <v>79</v>
      </c>
      <c r="E66" s="78" t="s">
        <v>77</v>
      </c>
      <c r="F66" s="77">
        <v>11.6</v>
      </c>
      <c r="G66" s="77">
        <v>17.3</v>
      </c>
      <c r="H66" s="78" t="s">
        <v>73</v>
      </c>
      <c r="I66" s="77"/>
      <c r="J66" s="80"/>
    </row>
    <row r="67" spans="1:10" ht="63" x14ac:dyDescent="0.2">
      <c r="A67" s="78">
        <v>39</v>
      </c>
      <c r="B67" s="78">
        <v>3</v>
      </c>
      <c r="C67" s="78">
        <v>38</v>
      </c>
      <c r="D67" s="79" t="s">
        <v>78</v>
      </c>
      <c r="E67" s="78" t="s">
        <v>77</v>
      </c>
      <c r="F67" s="77">
        <v>23.5</v>
      </c>
      <c r="G67" s="77">
        <v>24</v>
      </c>
      <c r="H67" s="78" t="s">
        <v>73</v>
      </c>
      <c r="I67" s="77"/>
      <c r="J67" s="80"/>
    </row>
    <row r="68" spans="1:10" ht="47.25" x14ac:dyDescent="0.2">
      <c r="A68" s="78">
        <v>39</v>
      </c>
      <c r="B68" s="78">
        <v>3</v>
      </c>
      <c r="C68" s="78">
        <v>39</v>
      </c>
      <c r="D68" s="79" t="s">
        <v>76</v>
      </c>
      <c r="E68" s="78" t="s">
        <v>74</v>
      </c>
      <c r="F68" s="77">
        <v>43</v>
      </c>
      <c r="G68" s="77">
        <v>46</v>
      </c>
      <c r="H68" s="78" t="s">
        <v>73</v>
      </c>
      <c r="I68" s="77"/>
      <c r="J68" s="80"/>
    </row>
    <row r="69" spans="1:10" ht="47.25" x14ac:dyDescent="0.2">
      <c r="A69" s="78">
        <v>39</v>
      </c>
      <c r="B69" s="78">
        <v>3</v>
      </c>
      <c r="C69" s="78">
        <v>40</v>
      </c>
      <c r="D69" s="79" t="s">
        <v>75</v>
      </c>
      <c r="E69" s="78" t="s">
        <v>74</v>
      </c>
      <c r="F69" s="77">
        <v>60</v>
      </c>
      <c r="G69" s="77">
        <v>65</v>
      </c>
      <c r="H69" s="78" t="s">
        <v>73</v>
      </c>
      <c r="I69" s="77"/>
      <c r="J69" s="76"/>
    </row>
  </sheetData>
  <mergeCells count="18">
    <mergeCell ref="J43:J69"/>
    <mergeCell ref="I11:I12"/>
    <mergeCell ref="J11:J12"/>
    <mergeCell ref="G11:H11"/>
    <mergeCell ref="A3:J3"/>
    <mergeCell ref="A4:J4"/>
    <mergeCell ref="A7:J7"/>
    <mergeCell ref="A9:J9"/>
    <mergeCell ref="A11:B11"/>
    <mergeCell ref="C11:C12"/>
    <mergeCell ref="D38:J38"/>
    <mergeCell ref="B5:J5"/>
    <mergeCell ref="F11:F12"/>
    <mergeCell ref="D13:J13"/>
    <mergeCell ref="D16:J16"/>
    <mergeCell ref="D30:J30"/>
    <mergeCell ref="D11:D12"/>
    <mergeCell ref="E11:E12"/>
  </mergeCells>
  <pageMargins left="0.39370078740157483" right="0.39370078740157483" top="0.78740157480314965" bottom="0.39370078740157483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(по закону о бюджете)</vt:lpstr>
      <vt:lpstr>Форма 4</vt:lpstr>
      <vt:lpstr>Форма 5 показатели</vt:lpstr>
      <vt:lpstr>'Форма (по закону о бюджете)'!Заголовки_для_печати</vt:lpstr>
      <vt:lpstr>'Форма 4'!Заголовки_для_печати</vt:lpstr>
      <vt:lpstr>'Форма 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Девятерикова Елена Сергеевна</dc:creator>
  <cp:lastModifiedBy>user</cp:lastModifiedBy>
  <cp:lastPrinted>2023-07-17T06:15:51Z</cp:lastPrinted>
  <dcterms:created xsi:type="dcterms:W3CDTF">2022-07-04T11:57:13Z</dcterms:created>
  <dcterms:modified xsi:type="dcterms:W3CDTF">2023-08-15T06:04:09Z</dcterms:modified>
</cp:coreProperties>
</file>